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rojekty\OP VaI_výzva 1.2.2._21\PACK Trade, spol. s r.o. \VO\"/>
    </mc:Choice>
  </mc:AlternateContent>
  <bookViews>
    <workbookView xWindow="0" yWindow="0" windowWidth="28800" windowHeight="12135"/>
  </bookViews>
  <sheets>
    <sheet name="Príloha č. 1" sheetId="1" r:id="rId1"/>
  </sheets>
  <externalReferences>
    <externalReference r:id="rId2"/>
  </externalReferences>
  <definedNames>
    <definedName name="_xlnm._FilterDatabase" localSheetId="0" hidden="1">'Príloha č. 1'!$A$1:$A$887</definedName>
    <definedName name="_xlnm.Print_Area" localSheetId="0">'Príloha č. 1'!$B$4:$N$887</definedName>
    <definedName name="obstarávateľ">[1]summary!$Z$4</definedName>
    <definedName name="podopatrenie">[1]Výzvy!$B$26:$B$31</definedName>
  </definedNames>
  <calcPr calcId="152511" iterateCount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851" i="1" l="1"/>
  <c r="D851" i="1"/>
  <c r="B848" i="1"/>
  <c r="B846" i="1"/>
  <c r="N845" i="1"/>
  <c r="I844" i="1"/>
  <c r="N808" i="1"/>
  <c r="D808" i="1"/>
  <c r="B805" i="1"/>
  <c r="B803" i="1"/>
  <c r="N802" i="1"/>
  <c r="I801" i="1"/>
  <c r="N765" i="1"/>
  <c r="D765" i="1"/>
  <c r="B762" i="1"/>
  <c r="B760" i="1"/>
  <c r="N759" i="1"/>
  <c r="I758" i="1"/>
  <c r="N722" i="1"/>
  <c r="D722" i="1"/>
  <c r="B719" i="1"/>
  <c r="B717" i="1"/>
  <c r="N716" i="1"/>
  <c r="I715" i="1"/>
  <c r="N679" i="1"/>
  <c r="D679" i="1"/>
  <c r="B676" i="1"/>
  <c r="B674" i="1"/>
  <c r="N673" i="1"/>
  <c r="I672" i="1"/>
  <c r="N636" i="1"/>
  <c r="D636" i="1"/>
  <c r="B633" i="1"/>
  <c r="B631" i="1"/>
  <c r="N630" i="1"/>
  <c r="I629" i="1"/>
  <c r="N593" i="1"/>
  <c r="D593" i="1"/>
  <c r="B590" i="1"/>
  <c r="B588" i="1"/>
  <c r="N587" i="1"/>
  <c r="I586" i="1"/>
  <c r="N550" i="1"/>
  <c r="D550" i="1"/>
  <c r="B547" i="1"/>
  <c r="B545" i="1"/>
  <c r="N544" i="1"/>
  <c r="I543" i="1"/>
  <c r="N507" i="1"/>
  <c r="D507" i="1"/>
  <c r="B504" i="1"/>
  <c r="B502" i="1"/>
  <c r="N501" i="1"/>
  <c r="I500" i="1"/>
  <c r="N464" i="1"/>
  <c r="D464" i="1"/>
  <c r="B461" i="1"/>
  <c r="B459" i="1"/>
  <c r="N458" i="1"/>
  <c r="I457" i="1"/>
  <c r="N421" i="1"/>
  <c r="D421" i="1"/>
  <c r="B418" i="1"/>
  <c r="B416" i="1"/>
  <c r="N415" i="1"/>
  <c r="I414" i="1"/>
  <c r="N378" i="1"/>
  <c r="D378" i="1"/>
  <c r="B375" i="1"/>
  <c r="B373" i="1"/>
  <c r="N372" i="1"/>
  <c r="I371" i="1"/>
  <c r="N335" i="1"/>
  <c r="D335" i="1"/>
  <c r="B332" i="1"/>
  <c r="B330" i="1"/>
  <c r="N329" i="1"/>
  <c r="I328" i="1"/>
  <c r="N292" i="1"/>
  <c r="D292" i="1"/>
  <c r="B289" i="1"/>
  <c r="B287" i="1"/>
  <c r="N286" i="1"/>
  <c r="I285" i="1"/>
  <c r="N249" i="1"/>
  <c r="D249" i="1"/>
  <c r="B246" i="1"/>
  <c r="B244" i="1"/>
  <c r="N243" i="1"/>
  <c r="I242" i="1"/>
  <c r="N206" i="1"/>
  <c r="D206" i="1"/>
  <c r="B203" i="1"/>
  <c r="B201" i="1"/>
  <c r="N200" i="1"/>
  <c r="I199" i="1"/>
  <c r="N163" i="1"/>
  <c r="D163" i="1"/>
  <c r="B160" i="1"/>
  <c r="B158" i="1"/>
  <c r="N157" i="1"/>
  <c r="I156" i="1"/>
  <c r="N120" i="1"/>
  <c r="D120" i="1"/>
  <c r="B117" i="1"/>
  <c r="B115" i="1"/>
  <c r="N114" i="1"/>
  <c r="I113" i="1"/>
  <c r="N78" i="1"/>
  <c r="D78" i="1"/>
  <c r="B75" i="1"/>
  <c r="B73" i="1"/>
  <c r="N72" i="1"/>
  <c r="I71" i="1"/>
  <c r="A10" i="1"/>
  <c r="A11" i="1" s="1"/>
  <c r="A679" i="1" s="1"/>
  <c r="A708" i="1" l="1"/>
  <c r="A704" i="1"/>
  <c r="A700" i="1"/>
  <c r="A696" i="1"/>
  <c r="A692" i="1"/>
  <c r="A688" i="1"/>
  <c r="A684" i="1"/>
  <c r="A680" i="1"/>
  <c r="A711" i="1"/>
  <c r="A707" i="1"/>
  <c r="A703" i="1"/>
  <c r="A699" i="1"/>
  <c r="A695" i="1"/>
  <c r="A691" i="1"/>
  <c r="A687" i="1"/>
  <c r="A683" i="1"/>
  <c r="A710" i="1"/>
  <c r="A706" i="1"/>
  <c r="A702" i="1"/>
  <c r="A698" i="1"/>
  <c r="A694" i="1"/>
  <c r="A690" i="1"/>
  <c r="A686" i="1"/>
  <c r="A682" i="1"/>
  <c r="A674" i="1"/>
  <c r="A697" i="1"/>
  <c r="A681" i="1"/>
  <c r="A709" i="1"/>
  <c r="A693" i="1"/>
  <c r="A705" i="1"/>
  <c r="A689" i="1"/>
  <c r="A685" i="1"/>
  <c r="A701" i="1"/>
  <c r="A636" i="1"/>
  <c r="A12" i="1"/>
  <c r="A249" i="1"/>
  <c r="A378" i="1"/>
  <c r="A421" i="1"/>
  <c r="A78" i="1"/>
  <c r="A120" i="1"/>
  <c r="A163" i="1"/>
  <c r="A292" i="1"/>
  <c r="A593" i="1"/>
  <c r="A206" i="1"/>
  <c r="A13" i="1"/>
  <c r="A884" i="1"/>
  <c r="A887" i="1"/>
  <c r="A765" i="1"/>
  <c r="A886" i="1"/>
  <c r="A722" i="1"/>
  <c r="A851" i="1"/>
  <c r="A885" i="1"/>
  <c r="A464" i="1"/>
  <c r="A335" i="1"/>
  <c r="A507" i="1"/>
  <c r="A550" i="1"/>
  <c r="A808" i="1"/>
  <c r="A150" i="1" l="1"/>
  <c r="A146" i="1"/>
  <c r="A142" i="1"/>
  <c r="A138" i="1"/>
  <c r="A134" i="1"/>
  <c r="A130" i="1"/>
  <c r="A126" i="1"/>
  <c r="A122" i="1"/>
  <c r="A149" i="1"/>
  <c r="A145" i="1"/>
  <c r="A141" i="1"/>
  <c r="A137" i="1"/>
  <c r="A133" i="1"/>
  <c r="A129" i="1"/>
  <c r="A125" i="1"/>
  <c r="A121" i="1"/>
  <c r="A152" i="1"/>
  <c r="A148" i="1"/>
  <c r="A144" i="1"/>
  <c r="A140" i="1"/>
  <c r="A136" i="1"/>
  <c r="A132" i="1"/>
  <c r="A128" i="1"/>
  <c r="A124" i="1"/>
  <c r="A151" i="1"/>
  <c r="A135" i="1"/>
  <c r="A115" i="1"/>
  <c r="A123" i="1"/>
  <c r="A147" i="1"/>
  <c r="A131" i="1"/>
  <c r="A143" i="1"/>
  <c r="A127" i="1"/>
  <c r="A139" i="1"/>
  <c r="A108" i="1"/>
  <c r="A104" i="1"/>
  <c r="A100" i="1"/>
  <c r="A96" i="1"/>
  <c r="A92" i="1"/>
  <c r="A88" i="1"/>
  <c r="A84" i="1"/>
  <c r="A80" i="1"/>
  <c r="A107" i="1"/>
  <c r="A103" i="1"/>
  <c r="A99" i="1"/>
  <c r="A95" i="1"/>
  <c r="A91" i="1"/>
  <c r="A87" i="1"/>
  <c r="A83" i="1"/>
  <c r="A79" i="1"/>
  <c r="A106" i="1"/>
  <c r="A102" i="1"/>
  <c r="A98" i="1"/>
  <c r="A94" i="1"/>
  <c r="A90" i="1"/>
  <c r="A86" i="1"/>
  <c r="A82" i="1"/>
  <c r="A109" i="1"/>
  <c r="A93" i="1"/>
  <c r="A73" i="1"/>
  <c r="A85" i="1"/>
  <c r="A81" i="1"/>
  <c r="A105" i="1"/>
  <c r="A89" i="1"/>
  <c r="A97" i="1"/>
  <c r="A101" i="1"/>
  <c r="A796" i="1"/>
  <c r="A792" i="1"/>
  <c r="A788" i="1"/>
  <c r="A784" i="1"/>
  <c r="A780" i="1"/>
  <c r="A776" i="1"/>
  <c r="A772" i="1"/>
  <c r="A768" i="1"/>
  <c r="A760" i="1"/>
  <c r="A795" i="1"/>
  <c r="A791" i="1"/>
  <c r="A787" i="1"/>
  <c r="A783" i="1"/>
  <c r="A779" i="1"/>
  <c r="A775" i="1"/>
  <c r="A771" i="1"/>
  <c r="A767" i="1"/>
  <c r="A794" i="1"/>
  <c r="A790" i="1"/>
  <c r="A786" i="1"/>
  <c r="A782" i="1"/>
  <c r="A778" i="1"/>
  <c r="A774" i="1"/>
  <c r="A770" i="1"/>
  <c r="A766" i="1"/>
  <c r="A793" i="1"/>
  <c r="A777" i="1"/>
  <c r="A789" i="1"/>
  <c r="A773" i="1"/>
  <c r="A785" i="1"/>
  <c r="A769" i="1"/>
  <c r="A797" i="1"/>
  <c r="A781" i="1"/>
  <c r="A238" i="1"/>
  <c r="A234" i="1"/>
  <c r="A230" i="1"/>
  <c r="A226" i="1"/>
  <c r="A222" i="1"/>
  <c r="A218" i="1"/>
  <c r="A214" i="1"/>
  <c r="A210" i="1"/>
  <c r="A237" i="1"/>
  <c r="A233" i="1"/>
  <c r="A229" i="1"/>
  <c r="A225" i="1"/>
  <c r="A221" i="1"/>
  <c r="A217" i="1"/>
  <c r="A213" i="1"/>
  <c r="A209" i="1"/>
  <c r="A201" i="1"/>
  <c r="A236" i="1"/>
  <c r="A232" i="1"/>
  <c r="A228" i="1"/>
  <c r="A224" i="1"/>
  <c r="A220" i="1"/>
  <c r="A216" i="1"/>
  <c r="A212" i="1"/>
  <c r="A208" i="1"/>
  <c r="A223" i="1"/>
  <c r="A207" i="1"/>
  <c r="A227" i="1"/>
  <c r="A211" i="1"/>
  <c r="A235" i="1"/>
  <c r="A219" i="1"/>
  <c r="A215" i="1"/>
  <c r="A231" i="1"/>
  <c r="A280" i="1"/>
  <c r="A276" i="1"/>
  <c r="A272" i="1"/>
  <c r="A268" i="1"/>
  <c r="A264" i="1"/>
  <c r="A260" i="1"/>
  <c r="A256" i="1"/>
  <c r="A252" i="1"/>
  <c r="A244" i="1"/>
  <c r="A279" i="1"/>
  <c r="A275" i="1"/>
  <c r="A271" i="1"/>
  <c r="A267" i="1"/>
  <c r="A263" i="1"/>
  <c r="A259" i="1"/>
  <c r="A255" i="1"/>
  <c r="A251" i="1"/>
  <c r="A278" i="1"/>
  <c r="A274" i="1"/>
  <c r="A270" i="1"/>
  <c r="A266" i="1"/>
  <c r="A262" i="1"/>
  <c r="A258" i="1"/>
  <c r="A254" i="1"/>
  <c r="A250" i="1"/>
  <c r="A269" i="1"/>
  <c r="A253" i="1"/>
  <c r="A273" i="1"/>
  <c r="A281" i="1"/>
  <c r="A265" i="1"/>
  <c r="A277" i="1"/>
  <c r="A257" i="1"/>
  <c r="A261" i="1"/>
  <c r="A538" i="1"/>
  <c r="A534" i="1"/>
  <c r="A530" i="1"/>
  <c r="A526" i="1"/>
  <c r="A522" i="1"/>
  <c r="A518" i="1"/>
  <c r="A514" i="1"/>
  <c r="A510" i="1"/>
  <c r="A502" i="1"/>
  <c r="A537" i="1"/>
  <c r="A533" i="1"/>
  <c r="A529" i="1"/>
  <c r="A525" i="1"/>
  <c r="A521" i="1"/>
  <c r="A517" i="1"/>
  <c r="A513" i="1"/>
  <c r="A509" i="1"/>
  <c r="A536" i="1"/>
  <c r="A532" i="1"/>
  <c r="A528" i="1"/>
  <c r="A524" i="1"/>
  <c r="A520" i="1"/>
  <c r="A516" i="1"/>
  <c r="A512" i="1"/>
  <c r="A508" i="1"/>
  <c r="A535" i="1"/>
  <c r="A519" i="1"/>
  <c r="A531" i="1"/>
  <c r="A515" i="1"/>
  <c r="A527" i="1"/>
  <c r="A511" i="1"/>
  <c r="A539" i="1"/>
  <c r="A523" i="1"/>
  <c r="A880" i="1"/>
  <c r="A876" i="1"/>
  <c r="A872" i="1"/>
  <c r="A868" i="1"/>
  <c r="A864" i="1"/>
  <c r="A860" i="1"/>
  <c r="A856" i="1"/>
  <c r="A852" i="1"/>
  <c r="A883" i="1"/>
  <c r="A879" i="1"/>
  <c r="A875" i="1"/>
  <c r="A871" i="1"/>
  <c r="A867" i="1"/>
  <c r="A863" i="1"/>
  <c r="A859" i="1"/>
  <c r="A855" i="1"/>
  <c r="A882" i="1"/>
  <c r="A878" i="1"/>
  <c r="A874" i="1"/>
  <c r="A870" i="1"/>
  <c r="A866" i="1"/>
  <c r="A862" i="1"/>
  <c r="A858" i="1"/>
  <c r="A854" i="1"/>
  <c r="A846" i="1"/>
  <c r="A873" i="1"/>
  <c r="A857" i="1"/>
  <c r="A869" i="1"/>
  <c r="A853" i="1"/>
  <c r="A881" i="1"/>
  <c r="A865" i="1"/>
  <c r="A877" i="1"/>
  <c r="A861" i="1"/>
  <c r="A624" i="1"/>
  <c r="A620" i="1"/>
  <c r="A616" i="1"/>
  <c r="A612" i="1"/>
  <c r="A608" i="1"/>
  <c r="A604" i="1"/>
  <c r="A600" i="1"/>
  <c r="A596" i="1"/>
  <c r="A588" i="1"/>
  <c r="A623" i="1"/>
  <c r="A619" i="1"/>
  <c r="A615" i="1"/>
  <c r="A611" i="1"/>
  <c r="A607" i="1"/>
  <c r="A603" i="1"/>
  <c r="A599" i="1"/>
  <c r="A595" i="1"/>
  <c r="A622" i="1"/>
  <c r="A618" i="1"/>
  <c r="A614" i="1"/>
  <c r="A610" i="1"/>
  <c r="A606" i="1"/>
  <c r="A602" i="1"/>
  <c r="A598" i="1"/>
  <c r="A594" i="1"/>
  <c r="A617" i="1"/>
  <c r="A601" i="1"/>
  <c r="A613" i="1"/>
  <c r="A597" i="1"/>
  <c r="A625" i="1"/>
  <c r="A609" i="1"/>
  <c r="A621" i="1"/>
  <c r="A605" i="1"/>
  <c r="A366" i="1"/>
  <c r="A362" i="1"/>
  <c r="A358" i="1"/>
  <c r="A354" i="1"/>
  <c r="A350" i="1"/>
  <c r="A346" i="1"/>
  <c r="A342" i="1"/>
  <c r="A338" i="1"/>
  <c r="A330" i="1"/>
  <c r="A365" i="1"/>
  <c r="A361" i="1"/>
  <c r="A357" i="1"/>
  <c r="A353" i="1"/>
  <c r="A349" i="1"/>
  <c r="A345" i="1"/>
  <c r="A341" i="1"/>
  <c r="A337" i="1"/>
  <c r="A364" i="1"/>
  <c r="A360" i="1"/>
  <c r="A356" i="1"/>
  <c r="A352" i="1"/>
  <c r="A348" i="1"/>
  <c r="A344" i="1"/>
  <c r="A340" i="1"/>
  <c r="A359" i="1"/>
  <c r="A343" i="1"/>
  <c r="A355" i="1"/>
  <c r="A339" i="1"/>
  <c r="A367" i="1"/>
  <c r="A351" i="1"/>
  <c r="A336" i="1"/>
  <c r="A347" i="1"/>
  <c r="A363" i="1"/>
  <c r="A754" i="1"/>
  <c r="A750" i="1"/>
  <c r="A746" i="1"/>
  <c r="A742" i="1"/>
  <c r="A738" i="1"/>
  <c r="A734" i="1"/>
  <c r="A730" i="1"/>
  <c r="A726" i="1"/>
  <c r="A753" i="1"/>
  <c r="A749" i="1"/>
  <c r="A745" i="1"/>
  <c r="A741" i="1"/>
  <c r="A737" i="1"/>
  <c r="A733" i="1"/>
  <c r="A729" i="1"/>
  <c r="A725" i="1"/>
  <c r="A717" i="1"/>
  <c r="A752" i="1"/>
  <c r="A748" i="1"/>
  <c r="A744" i="1"/>
  <c r="A740" i="1"/>
  <c r="A736" i="1"/>
  <c r="A732" i="1"/>
  <c r="A728" i="1"/>
  <c r="A724" i="1"/>
  <c r="A747" i="1"/>
  <c r="A731" i="1"/>
  <c r="A743" i="1"/>
  <c r="A727" i="1"/>
  <c r="A739" i="1"/>
  <c r="A723" i="1"/>
  <c r="A751" i="1"/>
  <c r="A735" i="1"/>
  <c r="A324" i="1"/>
  <c r="A320" i="1"/>
  <c r="A316" i="1"/>
  <c r="A312" i="1"/>
  <c r="A323" i="1"/>
  <c r="A319" i="1"/>
  <c r="A315" i="1"/>
  <c r="A311" i="1"/>
  <c r="A307" i="1"/>
  <c r="A303" i="1"/>
  <c r="A299" i="1"/>
  <c r="A295" i="1"/>
  <c r="A287" i="1"/>
  <c r="A321" i="1"/>
  <c r="A313" i="1"/>
  <c r="A306" i="1"/>
  <c r="A301" i="1"/>
  <c r="A296" i="1"/>
  <c r="A318" i="1"/>
  <c r="A310" i="1"/>
  <c r="A305" i="1"/>
  <c r="A300" i="1"/>
  <c r="A294" i="1"/>
  <c r="A317" i="1"/>
  <c r="A309" i="1"/>
  <c r="A304" i="1"/>
  <c r="A298" i="1"/>
  <c r="A293" i="1"/>
  <c r="A322" i="1"/>
  <c r="A297" i="1"/>
  <c r="A302" i="1"/>
  <c r="A314" i="1"/>
  <c r="A308" i="1"/>
  <c r="A450" i="1"/>
  <c r="A446" i="1"/>
  <c r="A442" i="1"/>
  <c r="A438" i="1"/>
  <c r="A434" i="1"/>
  <c r="A430" i="1"/>
  <c r="A426" i="1"/>
  <c r="A422" i="1"/>
  <c r="A453" i="1"/>
  <c r="A449" i="1"/>
  <c r="A445" i="1"/>
  <c r="A441" i="1"/>
  <c r="A437" i="1"/>
  <c r="A433" i="1"/>
  <c r="A429" i="1"/>
  <c r="A425" i="1"/>
  <c r="A452" i="1"/>
  <c r="A448" i="1"/>
  <c r="A444" i="1"/>
  <c r="A440" i="1"/>
  <c r="A436" i="1"/>
  <c r="A432" i="1"/>
  <c r="A428" i="1"/>
  <c r="A424" i="1"/>
  <c r="A416" i="1"/>
  <c r="A439" i="1"/>
  <c r="A423" i="1"/>
  <c r="A451" i="1"/>
  <c r="A435" i="1"/>
  <c r="A447" i="1"/>
  <c r="A431" i="1"/>
  <c r="A427" i="1"/>
  <c r="A443" i="1"/>
  <c r="A666" i="1"/>
  <c r="A662" i="1"/>
  <c r="A658" i="1"/>
  <c r="A654" i="1"/>
  <c r="A650" i="1"/>
  <c r="A646" i="1"/>
  <c r="A642" i="1"/>
  <c r="A638" i="1"/>
  <c r="A665" i="1"/>
  <c r="A661" i="1"/>
  <c r="A657" i="1"/>
  <c r="A653" i="1"/>
  <c r="A649" i="1"/>
  <c r="A645" i="1"/>
  <c r="A641" i="1"/>
  <c r="A637" i="1"/>
  <c r="A668" i="1"/>
  <c r="A664" i="1"/>
  <c r="A660" i="1"/>
  <c r="A656" i="1"/>
  <c r="A652" i="1"/>
  <c r="A648" i="1"/>
  <c r="A644" i="1"/>
  <c r="A640" i="1"/>
  <c r="A659" i="1"/>
  <c r="A643" i="1"/>
  <c r="A655" i="1"/>
  <c r="A639" i="1"/>
  <c r="A667" i="1"/>
  <c r="A651" i="1"/>
  <c r="A631" i="1"/>
  <c r="A663" i="1"/>
  <c r="A647" i="1"/>
  <c r="A581" i="1"/>
  <c r="A577" i="1"/>
  <c r="A573" i="1"/>
  <c r="A569" i="1"/>
  <c r="A565" i="1"/>
  <c r="A561" i="1"/>
  <c r="A557" i="1"/>
  <c r="A553" i="1"/>
  <c r="A579" i="1"/>
  <c r="A574" i="1"/>
  <c r="A568" i="1"/>
  <c r="A563" i="1"/>
  <c r="A558" i="1"/>
  <c r="A552" i="1"/>
  <c r="A578" i="1"/>
  <c r="A572" i="1"/>
  <c r="A567" i="1"/>
  <c r="A562" i="1"/>
  <c r="A556" i="1"/>
  <c r="A551" i="1"/>
  <c r="A582" i="1"/>
  <c r="A576" i="1"/>
  <c r="A571" i="1"/>
  <c r="A566" i="1"/>
  <c r="A560" i="1"/>
  <c r="A555" i="1"/>
  <c r="A564" i="1"/>
  <c r="A580" i="1"/>
  <c r="A559" i="1"/>
  <c r="A575" i="1"/>
  <c r="A554" i="1"/>
  <c r="A570" i="1"/>
  <c r="A545" i="1"/>
  <c r="A838" i="1"/>
  <c r="A834" i="1"/>
  <c r="A830" i="1"/>
  <c r="A826" i="1"/>
  <c r="A822" i="1"/>
  <c r="A818" i="1"/>
  <c r="A814" i="1"/>
  <c r="A810" i="1"/>
  <c r="A837" i="1"/>
  <c r="A833" i="1"/>
  <c r="A829" i="1"/>
  <c r="A825" i="1"/>
  <c r="A821" i="1"/>
  <c r="A817" i="1"/>
  <c r="A813" i="1"/>
  <c r="A809" i="1"/>
  <c r="A840" i="1"/>
  <c r="A836" i="1"/>
  <c r="A832" i="1"/>
  <c r="A828" i="1"/>
  <c r="A824" i="1"/>
  <c r="A820" i="1"/>
  <c r="A816" i="1"/>
  <c r="A812" i="1"/>
  <c r="A835" i="1"/>
  <c r="A819" i="1"/>
  <c r="A831" i="1"/>
  <c r="A815" i="1"/>
  <c r="A827" i="1"/>
  <c r="A811" i="1"/>
  <c r="A839" i="1"/>
  <c r="A823" i="1"/>
  <c r="A803" i="1"/>
  <c r="A496" i="1"/>
  <c r="A492" i="1"/>
  <c r="A488" i="1"/>
  <c r="A484" i="1"/>
  <c r="A480" i="1"/>
  <c r="A476" i="1"/>
  <c r="A472" i="1"/>
  <c r="A468" i="1"/>
  <c r="A495" i="1"/>
  <c r="A491" i="1"/>
  <c r="A487" i="1"/>
  <c r="A483" i="1"/>
  <c r="A479" i="1"/>
  <c r="A475" i="1"/>
  <c r="A471" i="1"/>
  <c r="A467" i="1"/>
  <c r="A459" i="1"/>
  <c r="A494" i="1"/>
  <c r="A490" i="1"/>
  <c r="A486" i="1"/>
  <c r="A482" i="1"/>
  <c r="A478" i="1"/>
  <c r="A474" i="1"/>
  <c r="A470" i="1"/>
  <c r="A466" i="1"/>
  <c r="A489" i="1"/>
  <c r="A473" i="1"/>
  <c r="A485" i="1"/>
  <c r="A469" i="1"/>
  <c r="A481" i="1"/>
  <c r="A465" i="1"/>
  <c r="A493" i="1"/>
  <c r="A477" i="1"/>
  <c r="A64" i="1"/>
  <c r="A61" i="1"/>
  <c r="A57" i="1"/>
  <c r="A53" i="1"/>
  <c r="A49" i="1"/>
  <c r="A45" i="1"/>
  <c r="A41" i="1"/>
  <c r="A37" i="1"/>
  <c r="A33" i="1"/>
  <c r="A29" i="1"/>
  <c r="A25" i="1"/>
  <c r="A21" i="1"/>
  <c r="A16" i="1"/>
  <c r="A63" i="1"/>
  <c r="A60" i="1"/>
  <c r="A56" i="1"/>
  <c r="A52" i="1"/>
  <c r="A48" i="1"/>
  <c r="A44" i="1"/>
  <c r="A40" i="1"/>
  <c r="A36" i="1"/>
  <c r="A32" i="1"/>
  <c r="A28" i="1"/>
  <c r="A24" i="1"/>
  <c r="A19" i="1"/>
  <c r="A59" i="1"/>
  <c r="A67" i="1"/>
  <c r="A54" i="1"/>
  <c r="A46" i="1"/>
  <c r="A38" i="1"/>
  <c r="A30" i="1"/>
  <c r="A22" i="1"/>
  <c r="A55" i="1"/>
  <c r="A31" i="1"/>
  <c r="A62" i="1"/>
  <c r="A51" i="1"/>
  <c r="A43" i="1"/>
  <c r="A35" i="1"/>
  <c r="A27" i="1"/>
  <c r="A18" i="1"/>
  <c r="A58" i="1"/>
  <c r="A34" i="1"/>
  <c r="A17" i="1"/>
  <c r="A39" i="1"/>
  <c r="A23" i="1"/>
  <c r="A50" i="1"/>
  <c r="A42" i="1"/>
  <c r="A26" i="1"/>
  <c r="A47" i="1"/>
  <c r="A192" i="1"/>
  <c r="A188" i="1"/>
  <c r="A184" i="1"/>
  <c r="A180" i="1"/>
  <c r="A176" i="1"/>
  <c r="A172" i="1"/>
  <c r="A168" i="1"/>
  <c r="A164" i="1"/>
  <c r="A195" i="1"/>
  <c r="A191" i="1"/>
  <c r="A187" i="1"/>
  <c r="A183" i="1"/>
  <c r="A179" i="1"/>
  <c r="A175" i="1"/>
  <c r="A171" i="1"/>
  <c r="A167" i="1"/>
  <c r="A194" i="1"/>
  <c r="A190" i="1"/>
  <c r="A186" i="1"/>
  <c r="A182" i="1"/>
  <c r="A178" i="1"/>
  <c r="A174" i="1"/>
  <c r="A170" i="1"/>
  <c r="A166" i="1"/>
  <c r="A158" i="1"/>
  <c r="A189" i="1"/>
  <c r="A173" i="1"/>
  <c r="A165" i="1"/>
  <c r="A193" i="1"/>
  <c r="A177" i="1"/>
  <c r="A185" i="1"/>
  <c r="A169" i="1"/>
  <c r="A181" i="1"/>
  <c r="A408" i="1"/>
  <c r="A404" i="1"/>
  <c r="A400" i="1"/>
  <c r="A396" i="1"/>
  <c r="A392" i="1"/>
  <c r="A388" i="1"/>
  <c r="A384" i="1"/>
  <c r="A380" i="1"/>
  <c r="A407" i="1"/>
  <c r="A403" i="1"/>
  <c r="A399" i="1"/>
  <c r="A395" i="1"/>
  <c r="A391" i="1"/>
  <c r="A387" i="1"/>
  <c r="A383" i="1"/>
  <c r="A379" i="1"/>
  <c r="A410" i="1"/>
  <c r="A406" i="1"/>
  <c r="A402" i="1"/>
  <c r="A398" i="1"/>
  <c r="A394" i="1"/>
  <c r="A390" i="1"/>
  <c r="A386" i="1"/>
  <c r="A382" i="1"/>
  <c r="A401" i="1"/>
  <c r="A385" i="1"/>
  <c r="A397" i="1"/>
  <c r="A381" i="1"/>
  <c r="A409" i="1"/>
  <c r="A393" i="1"/>
  <c r="A373" i="1"/>
  <c r="A389" i="1"/>
  <c r="A405" i="1"/>
  <c r="A678" i="1"/>
  <c r="A675" i="1"/>
  <c r="A673" i="1"/>
  <c r="A670" i="1"/>
  <c r="A677" i="1"/>
  <c r="A669" i="1"/>
  <c r="A672" i="1"/>
  <c r="A676" i="1"/>
  <c r="A671" i="1"/>
  <c r="A328" i="1" l="1"/>
  <c r="A332" i="1"/>
  <c r="A327" i="1"/>
  <c r="A331" i="1"/>
  <c r="A334" i="1"/>
  <c r="A326" i="1"/>
  <c r="A333" i="1"/>
  <c r="A325" i="1"/>
  <c r="A329" i="1"/>
  <c r="A420" i="1"/>
  <c r="A417" i="1"/>
  <c r="A415" i="1"/>
  <c r="A412" i="1"/>
  <c r="A419" i="1"/>
  <c r="A411" i="1"/>
  <c r="A414" i="1"/>
  <c r="A418" i="1"/>
  <c r="A413" i="1"/>
  <c r="A590" i="1"/>
  <c r="A585" i="1"/>
  <c r="A592" i="1"/>
  <c r="A591" i="1"/>
  <c r="A584" i="1"/>
  <c r="A587" i="1"/>
  <c r="A583" i="1"/>
  <c r="A589" i="1"/>
  <c r="A586" i="1"/>
  <c r="A204" i="1"/>
  <c r="A196" i="1"/>
  <c r="A199" i="1"/>
  <c r="A203" i="1"/>
  <c r="A198" i="1"/>
  <c r="A200" i="1"/>
  <c r="A205" i="1"/>
  <c r="A202" i="1"/>
  <c r="A197" i="1"/>
  <c r="A75" i="1"/>
  <c r="A70" i="1"/>
  <c r="A77" i="1"/>
  <c r="A74" i="1"/>
  <c r="A72" i="1"/>
  <c r="A69" i="1"/>
  <c r="A76" i="1"/>
  <c r="A68" i="1"/>
  <c r="A71" i="1"/>
  <c r="A117" i="1"/>
  <c r="A112" i="1"/>
  <c r="A119" i="1"/>
  <c r="A116" i="1"/>
  <c r="A114" i="1"/>
  <c r="A111" i="1"/>
  <c r="A118" i="1"/>
  <c r="A110" i="1"/>
  <c r="A113" i="1"/>
  <c r="A162" i="1"/>
  <c r="A159" i="1"/>
  <c r="A157" i="1"/>
  <c r="A154" i="1"/>
  <c r="A161" i="1"/>
  <c r="A153" i="1"/>
  <c r="A156" i="1"/>
  <c r="A155" i="1"/>
  <c r="A160" i="1"/>
  <c r="A375" i="1"/>
  <c r="A370" i="1"/>
  <c r="A377" i="1"/>
  <c r="A374" i="1"/>
  <c r="A372" i="1"/>
  <c r="A369" i="1"/>
  <c r="A376" i="1"/>
  <c r="A368" i="1"/>
  <c r="A371" i="1"/>
  <c r="A462" i="1"/>
  <c r="A454" i="1"/>
  <c r="A457" i="1"/>
  <c r="A461" i="1"/>
  <c r="A456" i="1"/>
  <c r="A455" i="1"/>
  <c r="A463" i="1"/>
  <c r="A458" i="1"/>
  <c r="A460" i="1"/>
  <c r="A805" i="1"/>
  <c r="A800" i="1"/>
  <c r="A807" i="1"/>
  <c r="A804" i="1"/>
  <c r="A802" i="1"/>
  <c r="A799" i="1"/>
  <c r="A806" i="1"/>
  <c r="A798" i="1"/>
  <c r="A801" i="1"/>
  <c r="A633" i="1"/>
  <c r="A628" i="1"/>
  <c r="A635" i="1"/>
  <c r="A632" i="1"/>
  <c r="A630" i="1"/>
  <c r="A627" i="1"/>
  <c r="A634" i="1"/>
  <c r="A626" i="1"/>
  <c r="A629" i="1"/>
  <c r="A284" i="1"/>
  <c r="A289" i="1"/>
  <c r="A286" i="1"/>
  <c r="A283" i="1"/>
  <c r="A291" i="1"/>
  <c r="A288" i="1"/>
  <c r="A282" i="1"/>
  <c r="A285" i="1"/>
  <c r="A290" i="1"/>
  <c r="A850" i="1"/>
  <c r="A847" i="1"/>
  <c r="A845" i="1"/>
  <c r="A842" i="1"/>
  <c r="A849" i="1"/>
  <c r="A841" i="1"/>
  <c r="A844" i="1"/>
  <c r="A848" i="1"/>
  <c r="A843" i="1"/>
  <c r="A758" i="1"/>
  <c r="A762" i="1"/>
  <c r="A757" i="1"/>
  <c r="A764" i="1"/>
  <c r="A761" i="1"/>
  <c r="A759" i="1"/>
  <c r="A756" i="1"/>
  <c r="A763" i="1"/>
  <c r="A755" i="1"/>
  <c r="A242" i="1"/>
  <c r="A246" i="1"/>
  <c r="A241" i="1"/>
  <c r="A248" i="1"/>
  <c r="A245" i="1"/>
  <c r="A243" i="1"/>
  <c r="A240" i="1"/>
  <c r="A239" i="1"/>
  <c r="A247" i="1"/>
  <c r="A547" i="1"/>
  <c r="A542" i="1"/>
  <c r="A549" i="1"/>
  <c r="A546" i="1"/>
  <c r="A544" i="1"/>
  <c r="A541" i="1"/>
  <c r="A548" i="1"/>
  <c r="A540" i="1"/>
  <c r="A543" i="1"/>
  <c r="A720" i="1"/>
  <c r="A712" i="1"/>
  <c r="A715" i="1"/>
  <c r="A719" i="1"/>
  <c r="A714" i="1"/>
  <c r="A713" i="1"/>
  <c r="A721" i="1"/>
  <c r="A716" i="1"/>
  <c r="A718" i="1"/>
  <c r="A500" i="1"/>
  <c r="A504" i="1"/>
  <c r="A499" i="1"/>
  <c r="A506" i="1"/>
  <c r="A503" i="1"/>
  <c r="A501" i="1"/>
  <c r="A498" i="1"/>
  <c r="A505" i="1"/>
  <c r="A497" i="1"/>
</calcChain>
</file>

<file path=xl/sharedStrings.xml><?xml version="1.0" encoding="utf-8"?>
<sst xmlns="http://schemas.openxmlformats.org/spreadsheetml/2006/main" count="967" uniqueCount="121">
  <si>
    <t>Pokyny k vyplneniu: Vypĺňajú sa žlto vyznačené polia !!!</t>
  </si>
  <si>
    <r>
      <t xml:space="preserve">Podrobné vymedzenie predmetu zákazky je súčasťou projektovej dokumentácie stavby a výkazu – výmer, ktoré </t>
    </r>
    <r>
      <rPr>
        <b/>
        <sz val="11"/>
        <color theme="1"/>
        <rFont val="Calibri"/>
        <family val="2"/>
        <charset val="238"/>
        <scheme val="minor"/>
      </rPr>
      <t>pripájame v elektronickej podobe na CD</t>
    </r>
    <r>
      <rPr>
        <sz val="11"/>
        <color theme="1"/>
        <rFont val="Calibri"/>
        <family val="2"/>
        <charset val="238"/>
        <scheme val="minor"/>
      </rPr>
      <t>.</t>
    </r>
  </si>
  <si>
    <t>Stavebné práce</t>
  </si>
  <si>
    <r>
      <t xml:space="preserve">Podrobné vymedzenie predmetu zákazky je súčasťou projektovej dokumentácie stavby a výkazu – výmer, ktoré </t>
    </r>
    <r>
      <rPr>
        <b/>
        <sz val="11"/>
        <color theme="1"/>
        <rFont val="Calibri"/>
        <family val="2"/>
        <charset val="238"/>
        <scheme val="minor"/>
      </rPr>
      <t>pripájame v elektronickej podobe</t>
    </r>
    <r>
      <rPr>
        <sz val="11"/>
        <color theme="1"/>
        <rFont val="Calibri"/>
        <family val="2"/>
        <charset val="238"/>
        <scheme val="minor"/>
      </rPr>
      <t>.</t>
    </r>
  </si>
  <si>
    <t>Názov predmetu:</t>
  </si>
  <si>
    <t>Počet kusov:</t>
  </si>
  <si>
    <t>Vymedzenie častí</t>
  </si>
  <si>
    <t>Opis / Technická špecifikácia 
- požadované technické parametre</t>
  </si>
  <si>
    <t>Číselný údaj / Hodnota / Charakteristika parametra 
- požadovaná hodnota parametra</t>
  </si>
  <si>
    <t>Merná jednotka</t>
  </si>
  <si>
    <t>Parametre navrhovanej technológie - navrhovateľ vyplní konkrétnu hodnotu parametra ním navrhovanej technológie
(hodnota/číselný údaj a podobne podľa zadania)</t>
  </si>
  <si>
    <t>Názov výrobcu</t>
  </si>
  <si>
    <t>Typové označenie</t>
  </si>
  <si>
    <t>Základné zariadenie</t>
  </si>
  <si>
    <t>Lineárne riadenie stroja</t>
  </si>
  <si>
    <t>priečny pojazd stola v ose X</t>
  </si>
  <si>
    <t>min. 3000</t>
  </si>
  <si>
    <t>mm</t>
  </si>
  <si>
    <t>hodnota:</t>
  </si>
  <si>
    <t>zvislý zdvih vreteníka v ose Y</t>
  </si>
  <si>
    <t>min. 2000</t>
  </si>
  <si>
    <t>pozdĺžny pojazd stojanu v ose Z</t>
  </si>
  <si>
    <t>min. 1250</t>
  </si>
  <si>
    <t>pozdĺžny výsuv vretena v ose W</t>
  </si>
  <si>
    <t>min. 730</t>
  </si>
  <si>
    <t>Vreteno</t>
  </si>
  <si>
    <t>Výsuv pracovného vretena (W)</t>
  </si>
  <si>
    <t xml:space="preserve">priemer pracovného vretena </t>
  </si>
  <si>
    <t>min. 110</t>
  </si>
  <si>
    <t>kužeľová dutina SK50/ISO 7388-AD</t>
  </si>
  <si>
    <t>áno</t>
  </si>
  <si>
    <t>-</t>
  </si>
  <si>
    <t>áno/nie:</t>
  </si>
  <si>
    <t>meranie otáčok vretatena priamym absolútnym snímačom (magnetickým)</t>
  </si>
  <si>
    <t>s menovitým výkonom hlavného motora S1-S6/40%</t>
  </si>
  <si>
    <t>min. 31/46</t>
  </si>
  <si>
    <t>kW</t>
  </si>
  <si>
    <t>s menovitým krútiacim momentom na vretene S1-S6/40%</t>
  </si>
  <si>
    <t>min. 1400/2100</t>
  </si>
  <si>
    <t>Nm</t>
  </si>
  <si>
    <t>teplotná stabilizácia</t>
  </si>
  <si>
    <t>chladiaci agregát pre teplotnú stabilizáciu vreteníkových ložísk</t>
  </si>
  <si>
    <t>Riadiaci systém</t>
  </si>
  <si>
    <t>HEIDENHAIN TNC 640- možnosť súvislého orábania v 5 osiach súčasne, alebo ekvivalent plne kompatibilný s týmto riadiacim systémom
"plne kompatibilný sa rozumie taká alternatíva uvádzaného parametra, ktorá zabezpečí plnú funkčnosť a výkonnosť zariadenia a zároveň takú mieru kompatibility s ostatnými systémami a zariadeniami verejného obstarávateľa, aká by bola dosiahnutá pri pôvodne uvádzanom parametri."</t>
  </si>
  <si>
    <t>prenostný ovládací panel</t>
  </si>
  <si>
    <t>ručné koliesko k CNC systému</t>
  </si>
  <si>
    <t>meranie polohy v lineárnych osiach X, Y, Z</t>
  </si>
  <si>
    <t>priame optické a absolútne meranie pre osi X,Y, Z</t>
  </si>
  <si>
    <t>ovládací pamel</t>
  </si>
  <si>
    <t>zvislý panel s integrovaniu klávesnicou a min 15 ´´ LCD displejom</t>
  </si>
  <si>
    <t>otočný stôl</t>
  </si>
  <si>
    <t xml:space="preserve">upínacia doska </t>
  </si>
  <si>
    <t>min. 1400x1800</t>
  </si>
  <si>
    <t>upínacia doska musí byť na krížovom valivom ložisku</t>
  </si>
  <si>
    <t>Bezvôľové uloženie otočného stola</t>
  </si>
  <si>
    <t xml:space="preserve">počet servomotorov </t>
  </si>
  <si>
    <t>min. 2</t>
  </si>
  <si>
    <t>ks</t>
  </si>
  <si>
    <t xml:space="preserve">maximálne zaťaženie stola </t>
  </si>
  <si>
    <t>min. 7500</t>
  </si>
  <si>
    <t>kg</t>
  </si>
  <si>
    <t>optoelektronické uhlové odmeriavanie a endekodér pre os B s inkrementom min 0,001°</t>
  </si>
  <si>
    <t>priame merania polohy rotácie v osi B</t>
  </si>
  <si>
    <t>súvislé riadenie otočného stola v ose B (možnosť kontúrového obrábania)</t>
  </si>
  <si>
    <t>Elektrorozvádzač</t>
  </si>
  <si>
    <t>Hydraulický agregát</t>
  </si>
  <si>
    <t xml:space="preserve">Pracovné osvetlenie </t>
  </si>
  <si>
    <t>svetlo na vreteníku a vrchné osvetlenie z horného krytu stojanu</t>
  </si>
  <si>
    <t>mazanie</t>
  </si>
  <si>
    <t>automatický systém mazania klzných plôch olejom</t>
  </si>
  <si>
    <t>chladenie nástrojov</t>
  </si>
  <si>
    <t>chladenie vonkajším oplachom- tlak na čerpadle</t>
  </si>
  <si>
    <t>min. 6</t>
  </si>
  <si>
    <t>Bar</t>
  </si>
  <si>
    <t>osové chladenie stredom nástroja (vysokotlaké)</t>
  </si>
  <si>
    <t>bezpečnostná ochrana obsluhy stroja</t>
  </si>
  <si>
    <t>statická zástena s vnútprným osvetlením</t>
  </si>
  <si>
    <t>výmena nástrojov</t>
  </si>
  <si>
    <t xml:space="preserve">automatická programovateľná výmena nástrojov so zásobníkom na </t>
  </si>
  <si>
    <t>min. 40</t>
  </si>
  <si>
    <t>pozícií</t>
  </si>
  <si>
    <t>spavňovacia príruba vretena</t>
  </si>
  <si>
    <t>spevňovacia príruba vrertena o dĺžke 250 mm</t>
  </si>
  <si>
    <t>min 1</t>
  </si>
  <si>
    <t>meracia sonda</t>
  </si>
  <si>
    <t>meranie obrobku sondou s rádiovým prenosom dát</t>
  </si>
  <si>
    <t>servisné vybavenie</t>
  </si>
  <si>
    <t>vzdialená diagnostika - príprava v elektroskrini  s možnosťou pripojenia na internet</t>
  </si>
  <si>
    <t>vynášač triesok</t>
  </si>
  <si>
    <t>2 dopravníky 1 pozdĺžne s osou Z a priešne k osi Z s vanýšačom</t>
  </si>
  <si>
    <t>separátor oleja</t>
  </si>
  <si>
    <t>separátor oleja z chladiacej emulzie</t>
  </si>
  <si>
    <t>klimatizácia elektorozvádzačov</t>
  </si>
  <si>
    <t>frézovacia hlava</t>
  </si>
  <si>
    <t>pravouhlá, manuálna</t>
  </si>
  <si>
    <t xml:space="preserve">Polohovanie hlavy </t>
  </si>
  <si>
    <t xml:space="preserve">minimálne ručné </t>
  </si>
  <si>
    <t>predložovacie nadstavce po 200 mm</t>
  </si>
  <si>
    <t>upínací uhoľník</t>
  </si>
  <si>
    <t>300 x 600 x 1300 mm</t>
  </si>
  <si>
    <t>bezpečnostné ohradenie stroja</t>
  </si>
  <si>
    <t>v zmysle CE</t>
  </si>
  <si>
    <t>Kalibrácia a meranie</t>
  </si>
  <si>
    <t>Softvérové  a harwerové vybavenie pre 3D kalibráciu rotačných osí</t>
  </si>
  <si>
    <t>Komunikácia a zber údajov</t>
  </si>
  <si>
    <t>Softvérové vybavenie pre zber, analýzu a prenos údajov do nadradeného systému</t>
  </si>
  <si>
    <t>Ďalšie súčasti hodnoty obstarávaného zariadenia</t>
  </si>
  <si>
    <t>Doprava na miesto realizácie</t>
  </si>
  <si>
    <t>Montáž zariadenia a uvedenie do prevádzky</t>
  </si>
  <si>
    <t>dokumentácia</t>
  </si>
  <si>
    <t>prehlásenie o zhode ES, návod na obsluhu, servisná kniha a manuál, dokumentácia k riadicemu systému, protokol o geometrickej presnosti stroja, nákres pôdorysu stroja, revízna správa</t>
  </si>
  <si>
    <t>Miesto:</t>
  </si>
  <si>
    <t>Dátum:</t>
  </si>
  <si>
    <t>Prídavné zariadenia</t>
  </si>
  <si>
    <t>Zaškolenie personálu na obsluhu zariadenia</t>
  </si>
  <si>
    <t xml:space="preserve">Príloha č. 1: </t>
  </si>
  <si>
    <t>Stolová vodorovná vyvrtávačka</t>
  </si>
  <si>
    <t>Kúpna zmluva-Príloha č.1</t>
  </si>
  <si>
    <t>Podrobný technický opis a údaje deklarujúce technické parametre dodávaného predmetu zákazky</t>
  </si>
  <si>
    <t>podpis a pečiatka dodávateľa</t>
  </si>
  <si>
    <t>Pozn.: V prípade, že v rámci opisu predmetu zákazky bol použitý konkrétny výrobca, výrobný postup, značka, patent, typ, krajina, oblasť alebo miesto pôvodu alebo výroby, môže uchádzač predložiť ponuku i na technický a funkčný ekvivalent.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</si>
</sst>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0" tint="-0.14999847407452621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6" fillId="0" borderId="0"/>
  </cellStyleXfs>
  <cellXfs count="279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49" fontId="0" fillId="0" borderId="0" xfId="0" applyNumberFormat="1"/>
    <xf numFmtId="0" fontId="6" fillId="0" borderId="0" xfId="0" applyFont="1"/>
    <xf numFmtId="0" fontId="7" fillId="0" borderId="0" xfId="0" applyFont="1"/>
    <xf numFmtId="49" fontId="1" fillId="0" borderId="0" xfId="0" applyNumberFormat="1" applyFont="1"/>
    <xf numFmtId="0" fontId="1" fillId="0" borderId="0" xfId="0" applyFont="1"/>
    <xf numFmtId="0" fontId="8" fillId="0" borderId="0" xfId="0" applyFont="1"/>
    <xf numFmtId="0" fontId="9" fillId="0" borderId="0" xfId="0" applyFont="1" applyAlignment="1">
      <alignment horizontal="right"/>
    </xf>
    <xf numFmtId="0" fontId="8" fillId="3" borderId="0" xfId="0" applyFont="1" applyFill="1"/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4" fillId="3" borderId="12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 applyProtection="1">
      <alignment horizontal="center" vertical="center" wrapText="1"/>
      <protection locked="0"/>
    </xf>
    <xf numFmtId="0" fontId="14" fillId="3" borderId="19" xfId="0" applyFont="1" applyFill="1" applyBorder="1" applyAlignment="1">
      <alignment horizontal="center" vertical="center" wrapText="1"/>
    </xf>
    <xf numFmtId="0" fontId="14" fillId="2" borderId="16" xfId="0" applyFont="1" applyFill="1" applyBorder="1" applyAlignment="1" applyProtection="1">
      <alignment horizontal="center" vertical="top" wrapText="1"/>
      <protection locked="0"/>
    </xf>
    <xf numFmtId="0" fontId="14" fillId="3" borderId="24" xfId="0" applyFont="1" applyFill="1" applyBorder="1" applyAlignment="1">
      <alignment horizontal="center" vertical="center" wrapText="1"/>
    </xf>
    <xf numFmtId="0" fontId="14" fillId="2" borderId="21" xfId="0" applyFont="1" applyFill="1" applyBorder="1" applyAlignment="1" applyProtection="1">
      <alignment horizontal="center" vertical="top" wrapText="1"/>
      <protection locked="0"/>
    </xf>
    <xf numFmtId="0" fontId="14" fillId="2" borderId="9" xfId="0" applyFont="1" applyFill="1" applyBorder="1" applyAlignment="1" applyProtection="1">
      <alignment horizontal="center" vertical="top" wrapText="1"/>
      <protection locked="0"/>
    </xf>
    <xf numFmtId="0" fontId="14" fillId="2" borderId="5" xfId="0" applyFont="1" applyFill="1" applyBorder="1" applyAlignment="1" applyProtection="1">
      <alignment horizontal="center" vertical="top" wrapText="1"/>
      <protection locked="0"/>
    </xf>
    <xf numFmtId="0" fontId="14" fillId="3" borderId="47" xfId="0" applyFont="1" applyFill="1" applyBorder="1" applyAlignment="1">
      <alignment horizontal="center" vertical="center" wrapText="1"/>
    </xf>
    <xf numFmtId="0" fontId="14" fillId="2" borderId="44" xfId="0" applyFont="1" applyFill="1" applyBorder="1" applyAlignment="1" applyProtection="1">
      <alignment horizontal="center" vertical="center" wrapText="1"/>
      <protection locked="0"/>
    </xf>
    <xf numFmtId="0" fontId="14" fillId="2" borderId="18" xfId="0" applyFont="1" applyFill="1" applyBorder="1" applyAlignment="1" applyProtection="1">
      <alignment horizontal="center" vertical="top" wrapText="1"/>
      <protection locked="0"/>
    </xf>
    <xf numFmtId="0" fontId="14" fillId="2" borderId="50" xfId="0" applyFont="1" applyFill="1" applyBorder="1" applyAlignment="1" applyProtection="1">
      <alignment horizontal="center" vertical="center" wrapText="1"/>
      <protection locked="0"/>
    </xf>
    <xf numFmtId="0" fontId="14" fillId="2" borderId="44" xfId="0" applyFont="1" applyFill="1" applyBorder="1" applyAlignment="1" applyProtection="1">
      <alignment horizontal="center" vertical="top" wrapText="1"/>
      <protection locked="0"/>
    </xf>
    <xf numFmtId="0" fontId="14" fillId="3" borderId="8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 applyProtection="1">
      <alignment horizontal="center" vertical="center" wrapText="1"/>
      <protection locked="0"/>
    </xf>
    <xf numFmtId="0" fontId="14" fillId="3" borderId="15" xfId="0" applyFont="1" applyFill="1" applyBorder="1" applyAlignment="1">
      <alignment horizontal="center" vertical="center" wrapText="1"/>
    </xf>
    <xf numFmtId="0" fontId="14" fillId="2" borderId="18" xfId="0" applyFont="1" applyFill="1" applyBorder="1" applyAlignment="1" applyProtection="1">
      <alignment horizontal="center" vertical="center" wrapText="1"/>
      <protection locked="0"/>
    </xf>
    <xf numFmtId="0" fontId="14" fillId="3" borderId="15" xfId="0" applyFont="1" applyFill="1" applyBorder="1" applyAlignment="1" applyProtection="1">
      <alignment horizontal="center" vertical="center" wrapText="1"/>
      <protection locked="0"/>
    </xf>
    <xf numFmtId="0" fontId="14" fillId="3" borderId="16" xfId="0" applyFont="1" applyFill="1" applyBorder="1" applyAlignment="1" applyProtection="1">
      <alignment horizontal="center" vertical="center" wrapText="1"/>
      <protection locked="0"/>
    </xf>
    <xf numFmtId="0" fontId="14" fillId="3" borderId="20" xfId="0" applyFont="1" applyFill="1" applyBorder="1" applyAlignment="1">
      <alignment horizontal="center" vertical="center" wrapText="1"/>
    </xf>
    <xf numFmtId="0" fontId="14" fillId="2" borderId="23" xfId="0" applyFont="1" applyFill="1" applyBorder="1" applyAlignment="1" applyProtection="1">
      <alignment horizontal="center" vertical="center" wrapText="1"/>
      <protection locked="0"/>
    </xf>
    <xf numFmtId="0" fontId="14" fillId="3" borderId="20" xfId="0" applyFont="1" applyFill="1" applyBorder="1" applyAlignment="1" applyProtection="1">
      <alignment horizontal="center" vertical="center" wrapText="1"/>
      <protection locked="0"/>
    </xf>
    <xf numFmtId="0" fontId="14" fillId="3" borderId="21" xfId="0" applyFont="1" applyFill="1" applyBorder="1" applyAlignment="1" applyProtection="1">
      <alignment horizontal="center" vertical="center" wrapText="1"/>
      <protection locked="0"/>
    </xf>
    <xf numFmtId="0" fontId="6" fillId="0" borderId="0" xfId="1" applyFont="1" applyAlignment="1">
      <alignment horizontal="right" vertical="center"/>
    </xf>
    <xf numFmtId="0" fontId="6" fillId="0" borderId="60" xfId="1" applyFont="1" applyBorder="1" applyAlignment="1">
      <alignment vertical="center"/>
    </xf>
    <xf numFmtId="0" fontId="6" fillId="0" borderId="0" xfId="1" applyFont="1" applyAlignment="1">
      <alignment vertical="center"/>
    </xf>
    <xf numFmtId="0" fontId="6" fillId="0" borderId="60" xfId="1" applyFont="1" applyBorder="1" applyAlignment="1">
      <alignment vertical="center" wrapText="1"/>
    </xf>
    <xf numFmtId="0" fontId="6" fillId="0" borderId="0" xfId="1" applyFont="1" applyAlignment="1">
      <alignment vertical="center" wrapText="1"/>
    </xf>
    <xf numFmtId="0" fontId="6" fillId="0" borderId="0" xfId="1" applyFont="1" applyAlignment="1">
      <alignment horizontal="center" vertical="center"/>
    </xf>
    <xf numFmtId="0" fontId="12" fillId="4" borderId="64" xfId="0" applyFont="1" applyFill="1" applyBorder="1" applyAlignment="1">
      <alignment horizontal="center" vertical="center" wrapText="1"/>
    </xf>
    <xf numFmtId="0" fontId="13" fillId="4" borderId="25" xfId="0" applyFont="1" applyFill="1" applyBorder="1" applyAlignment="1">
      <alignment vertical="center" wrapText="1"/>
    </xf>
    <xf numFmtId="0" fontId="13" fillId="4" borderId="63" xfId="0" applyFont="1" applyFill="1" applyBorder="1" applyAlignment="1">
      <alignment vertical="center" wrapText="1"/>
    </xf>
    <xf numFmtId="0" fontId="14" fillId="2" borderId="23" xfId="0" applyFont="1" applyFill="1" applyBorder="1" applyAlignment="1" applyProtection="1">
      <alignment horizontal="center" vertical="top" wrapText="1"/>
      <protection locked="0"/>
    </xf>
    <xf numFmtId="0" fontId="14" fillId="3" borderId="45" xfId="0" applyFont="1" applyFill="1" applyBorder="1" applyAlignment="1">
      <alignment horizontal="center" vertical="center" wrapText="1"/>
    </xf>
    <xf numFmtId="0" fontId="14" fillId="3" borderId="72" xfId="0" applyFont="1" applyFill="1" applyBorder="1" applyAlignment="1">
      <alignment horizontal="center" vertical="center" wrapText="1"/>
    </xf>
    <xf numFmtId="0" fontId="14" fillId="3" borderId="66" xfId="0" applyFont="1" applyFill="1" applyBorder="1" applyAlignment="1">
      <alignment horizontal="center" vertical="center" wrapText="1"/>
    </xf>
    <xf numFmtId="0" fontId="14" fillId="2" borderId="65" xfId="0" applyFont="1" applyFill="1" applyBorder="1" applyAlignment="1" applyProtection="1">
      <alignment horizontal="center" vertical="top" wrapText="1"/>
      <protection locked="0"/>
    </xf>
    <xf numFmtId="0" fontId="14" fillId="3" borderId="8" xfId="0" applyFont="1" applyFill="1" applyBorder="1" applyAlignment="1" applyProtection="1">
      <alignment horizontal="center" vertical="center" wrapText="1"/>
      <protection locked="0"/>
    </xf>
    <xf numFmtId="0" fontId="14" fillId="3" borderId="9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/>
    <xf numFmtId="0" fontId="0" fillId="0" borderId="0" xfId="0" applyAlignment="1" applyProtection="1">
      <alignment vertical="center"/>
    </xf>
    <xf numFmtId="0" fontId="3" fillId="2" borderId="0" xfId="0" applyFont="1" applyFill="1" applyAlignment="1" applyProtection="1">
      <alignment vertical="center"/>
    </xf>
    <xf numFmtId="0" fontId="2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right" vertical="center" wrapText="1"/>
    </xf>
    <xf numFmtId="49" fontId="0" fillId="0" borderId="0" xfId="0" applyNumberFormat="1" applyProtection="1"/>
    <xf numFmtId="0" fontId="8" fillId="0" borderId="0" xfId="0" applyFont="1" applyProtection="1"/>
    <xf numFmtId="0" fontId="9" fillId="0" borderId="0" xfId="0" applyFont="1" applyAlignment="1" applyProtection="1">
      <alignment horizontal="right"/>
    </xf>
    <xf numFmtId="0" fontId="8" fillId="3" borderId="0" xfId="0" applyFont="1" applyFill="1" applyProtection="1"/>
    <xf numFmtId="0" fontId="10" fillId="0" borderId="0" xfId="0" applyFont="1" applyAlignment="1" applyProtection="1">
      <alignment wrapText="1"/>
    </xf>
    <xf numFmtId="0" fontId="11" fillId="0" borderId="0" xfId="0" applyFont="1" applyAlignment="1" applyProtection="1">
      <alignment wrapText="1"/>
    </xf>
    <xf numFmtId="0" fontId="12" fillId="4" borderId="6" xfId="0" applyFont="1" applyFill="1" applyBorder="1" applyAlignment="1" applyProtection="1">
      <alignment horizontal="center" vertical="center" wrapText="1"/>
    </xf>
    <xf numFmtId="0" fontId="13" fillId="4" borderId="1" xfId="0" applyFont="1" applyFill="1" applyBorder="1" applyAlignment="1" applyProtection="1">
      <alignment vertical="center" wrapText="1"/>
    </xf>
    <xf numFmtId="0" fontId="13" fillId="4" borderId="5" xfId="0" applyFont="1" applyFill="1" applyBorder="1" applyAlignment="1" applyProtection="1">
      <alignment vertical="center" wrapText="1"/>
    </xf>
    <xf numFmtId="0" fontId="14" fillId="3" borderId="9" xfId="0" applyFont="1" applyFill="1" applyBorder="1" applyAlignment="1" applyProtection="1">
      <alignment horizontal="center" vertical="center" wrapText="1"/>
    </xf>
    <xf numFmtId="0" fontId="14" fillId="3" borderId="12" xfId="0" applyFont="1" applyFill="1" applyBorder="1" applyAlignment="1" applyProtection="1">
      <alignment horizontal="center" vertical="center" wrapText="1"/>
    </xf>
    <xf numFmtId="0" fontId="14" fillId="3" borderId="10" xfId="0" applyFont="1" applyFill="1" applyBorder="1" applyAlignment="1" applyProtection="1">
      <alignment horizontal="center" vertical="center" wrapText="1"/>
    </xf>
    <xf numFmtId="0" fontId="14" fillId="3" borderId="19" xfId="0" applyFont="1" applyFill="1" applyBorder="1" applyAlignment="1" applyProtection="1">
      <alignment horizontal="center" vertical="center" wrapText="1"/>
    </xf>
    <xf numFmtId="0" fontId="14" fillId="3" borderId="17" xfId="0" applyFont="1" applyFill="1" applyBorder="1" applyAlignment="1" applyProtection="1">
      <alignment horizontal="center" vertical="center" wrapText="1"/>
    </xf>
    <xf numFmtId="0" fontId="14" fillId="3" borderId="24" xfId="0" applyFont="1" applyFill="1" applyBorder="1" applyAlignment="1" applyProtection="1">
      <alignment horizontal="center" vertical="center" wrapText="1"/>
    </xf>
    <xf numFmtId="0" fontId="14" fillId="3" borderId="22" xfId="0" applyFont="1" applyFill="1" applyBorder="1" applyAlignment="1" applyProtection="1">
      <alignment horizontal="center" vertical="center" wrapText="1"/>
    </xf>
    <xf numFmtId="0" fontId="14" fillId="3" borderId="6" xfId="0" applyFont="1" applyFill="1" applyBorder="1" applyAlignment="1" applyProtection="1">
      <alignment horizontal="center" vertical="center" wrapText="1"/>
    </xf>
    <xf numFmtId="0" fontId="14" fillId="3" borderId="39" xfId="0" applyFont="1" applyFill="1" applyBorder="1" applyAlignment="1" applyProtection="1">
      <alignment horizontal="center" vertical="center" wrapText="1"/>
    </xf>
    <xf numFmtId="0" fontId="14" fillId="3" borderId="47" xfId="0" applyFont="1" applyFill="1" applyBorder="1" applyAlignment="1" applyProtection="1">
      <alignment horizontal="center" vertical="center" wrapText="1"/>
    </xf>
    <xf numFmtId="0" fontId="14" fillId="3" borderId="43" xfId="0" applyFont="1" applyFill="1" applyBorder="1" applyAlignment="1" applyProtection="1">
      <alignment horizontal="center" vertical="center" wrapText="1"/>
    </xf>
    <xf numFmtId="0" fontId="14" fillId="3" borderId="53" xfId="0" applyFont="1" applyFill="1" applyBorder="1" applyAlignment="1" applyProtection="1">
      <alignment horizontal="center" vertical="center" wrapText="1"/>
    </xf>
    <xf numFmtId="0" fontId="15" fillId="3" borderId="12" xfId="0" applyFont="1" applyFill="1" applyBorder="1" applyAlignment="1" applyProtection="1">
      <alignment horizontal="center" vertical="center" wrapText="1"/>
    </xf>
    <xf numFmtId="0" fontId="15" fillId="3" borderId="19" xfId="0" applyFont="1" applyFill="1" applyBorder="1" applyAlignment="1" applyProtection="1">
      <alignment horizontal="center" vertical="center" wrapText="1"/>
    </xf>
    <xf numFmtId="0" fontId="15" fillId="3" borderId="24" xfId="0" applyFont="1" applyFill="1" applyBorder="1" applyAlignment="1" applyProtection="1">
      <alignment horizontal="center" vertical="center" wrapText="1"/>
    </xf>
    <xf numFmtId="0" fontId="15" fillId="3" borderId="47" xfId="0" applyFont="1" applyFill="1" applyBorder="1" applyAlignment="1" applyProtection="1">
      <alignment horizontal="center" vertical="center" wrapText="1"/>
    </xf>
    <xf numFmtId="0" fontId="14" fillId="3" borderId="8" xfId="0" applyFont="1" applyFill="1" applyBorder="1" applyAlignment="1" applyProtection="1">
      <alignment horizontal="center" vertical="center" wrapText="1"/>
    </xf>
    <xf numFmtId="0" fontId="14" fillId="3" borderId="13" xfId="0" applyFont="1" applyFill="1" applyBorder="1" applyAlignment="1" applyProtection="1">
      <alignment horizontal="center" vertical="center" wrapText="1"/>
    </xf>
    <xf numFmtId="0" fontId="14" fillId="3" borderId="15" xfId="0" applyFont="1" applyFill="1" applyBorder="1" applyAlignment="1" applyProtection="1">
      <alignment horizontal="center" vertical="center" wrapText="1"/>
    </xf>
    <xf numFmtId="0" fontId="14" fillId="3" borderId="16" xfId="0" applyFont="1" applyFill="1" applyBorder="1" applyAlignment="1" applyProtection="1">
      <alignment horizontal="center" vertical="center" wrapText="1"/>
    </xf>
    <xf numFmtId="0" fontId="14" fillId="3" borderId="20" xfId="0" applyFont="1" applyFill="1" applyBorder="1" applyAlignment="1" applyProtection="1">
      <alignment horizontal="center" vertical="center" wrapText="1"/>
    </xf>
    <xf numFmtId="0" fontId="14" fillId="3" borderId="21" xfId="0" applyFont="1" applyFill="1" applyBorder="1" applyAlignment="1" applyProtection="1">
      <alignment horizontal="center" vertical="center" wrapText="1"/>
    </xf>
    <xf numFmtId="0" fontId="6" fillId="0" borderId="0" xfId="1" applyFont="1" applyAlignment="1" applyProtection="1">
      <alignment vertical="center"/>
    </xf>
    <xf numFmtId="49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6" fillId="0" borderId="0" xfId="1" applyFont="1" applyAlignment="1" applyProtection="1">
      <alignment horizontal="right" vertical="center"/>
      <protection locked="0"/>
    </xf>
    <xf numFmtId="0" fontId="6" fillId="0" borderId="60" xfId="1" applyFont="1" applyBorder="1" applyAlignment="1" applyProtection="1">
      <alignment vertical="center"/>
      <protection locked="0"/>
    </xf>
    <xf numFmtId="0" fontId="6" fillId="0" borderId="0" xfId="1" applyFont="1" applyAlignment="1" applyProtection="1">
      <alignment vertical="center"/>
      <protection locked="0"/>
    </xf>
    <xf numFmtId="0" fontId="6" fillId="0" borderId="60" xfId="1" applyFont="1" applyBorder="1" applyAlignment="1" applyProtection="1">
      <alignment vertical="center" wrapText="1"/>
      <protection locked="0"/>
    </xf>
    <xf numFmtId="0" fontId="6" fillId="0" borderId="0" xfId="1" applyFont="1" applyAlignment="1" applyProtection="1">
      <alignment vertical="center" wrapText="1"/>
      <protection locked="0"/>
    </xf>
    <xf numFmtId="0" fontId="6" fillId="0" borderId="0" xfId="1" applyFont="1" applyAlignment="1" applyProtection="1">
      <alignment horizontal="center" vertical="center"/>
      <protection locked="0"/>
    </xf>
    <xf numFmtId="0" fontId="14" fillId="3" borderId="20" xfId="0" applyFont="1" applyFill="1" applyBorder="1" applyAlignment="1">
      <alignment horizontal="center" vertical="center" wrapText="1"/>
    </xf>
    <xf numFmtId="0" fontId="14" fillId="3" borderId="21" xfId="0" applyFont="1" applyFill="1" applyBorder="1" applyAlignment="1">
      <alignment horizontal="center" vertical="center" wrapText="1"/>
    </xf>
    <xf numFmtId="0" fontId="6" fillId="0" borderId="61" xfId="1" applyFont="1" applyBorder="1" applyAlignment="1" applyProtection="1">
      <alignment horizontal="center" vertical="center"/>
      <protection locked="0"/>
    </xf>
    <xf numFmtId="0" fontId="14" fillId="3" borderId="66" xfId="0" applyFont="1" applyFill="1" applyBorder="1" applyAlignment="1">
      <alignment horizontal="center" vertical="center" wrapText="1"/>
    </xf>
    <xf numFmtId="0" fontId="14" fillId="3" borderId="67" xfId="0" applyFont="1" applyFill="1" applyBorder="1" applyAlignment="1">
      <alignment horizontal="center" vertical="center" wrapText="1"/>
    </xf>
    <xf numFmtId="0" fontId="14" fillId="3" borderId="25" xfId="0" applyFont="1" applyFill="1" applyBorder="1" applyAlignment="1">
      <alignment horizontal="center" vertical="center" wrapText="1"/>
    </xf>
    <xf numFmtId="0" fontId="14" fillId="3" borderId="55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 wrapText="1"/>
    </xf>
    <xf numFmtId="0" fontId="14" fillId="3" borderId="34" xfId="0" applyFont="1" applyFill="1" applyBorder="1" applyAlignment="1">
      <alignment horizontal="center" vertical="center" wrapText="1"/>
    </xf>
    <xf numFmtId="0" fontId="14" fillId="3" borderId="58" xfId="0" applyFont="1" applyFill="1" applyBorder="1" applyAlignment="1">
      <alignment horizontal="center" vertical="center" wrapText="1"/>
    </xf>
    <xf numFmtId="0" fontId="14" fillId="3" borderId="56" xfId="0" applyFont="1" applyFill="1" applyBorder="1" applyAlignment="1">
      <alignment vertical="center" wrapText="1"/>
    </xf>
    <xf numFmtId="0" fontId="14" fillId="3" borderId="11" xfId="0" applyFont="1" applyFill="1" applyBorder="1" applyAlignment="1">
      <alignment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 wrapText="1"/>
    </xf>
    <xf numFmtId="0" fontId="14" fillId="3" borderId="57" xfId="0" applyFont="1" applyFill="1" applyBorder="1" applyAlignment="1">
      <alignment vertical="center" wrapText="1"/>
    </xf>
    <xf numFmtId="0" fontId="14" fillId="3" borderId="18" xfId="0" applyFont="1" applyFill="1" applyBorder="1" applyAlignment="1">
      <alignment vertical="center" wrapText="1"/>
    </xf>
    <xf numFmtId="0" fontId="14" fillId="3" borderId="15" xfId="0" applyFont="1" applyFill="1" applyBorder="1" applyAlignment="1">
      <alignment horizontal="center" vertical="center" wrapText="1"/>
    </xf>
    <xf numFmtId="0" fontId="14" fillId="3" borderId="16" xfId="0" applyFont="1" applyFill="1" applyBorder="1" applyAlignment="1">
      <alignment horizontal="center" vertical="center" wrapText="1"/>
    </xf>
    <xf numFmtId="0" fontId="14" fillId="3" borderId="59" xfId="0" applyFont="1" applyFill="1" applyBorder="1" applyAlignment="1">
      <alignment vertical="center" wrapText="1"/>
    </xf>
    <xf numFmtId="0" fontId="14" fillId="3" borderId="23" xfId="0" applyFont="1" applyFill="1" applyBorder="1" applyAlignment="1">
      <alignment vertical="center" wrapText="1"/>
    </xf>
    <xf numFmtId="0" fontId="14" fillId="3" borderId="71" xfId="0" applyFont="1" applyFill="1" applyBorder="1" applyAlignment="1">
      <alignment vertical="center" wrapText="1"/>
    </xf>
    <xf numFmtId="0" fontId="14" fillId="3" borderId="65" xfId="0" applyFont="1" applyFill="1" applyBorder="1" applyAlignment="1">
      <alignment vertical="center" wrapText="1"/>
    </xf>
    <xf numFmtId="0" fontId="14" fillId="3" borderId="15" xfId="0" applyFont="1" applyFill="1" applyBorder="1" applyAlignment="1">
      <alignment vertical="center" wrapText="1"/>
    </xf>
    <xf numFmtId="0" fontId="14" fillId="3" borderId="16" xfId="0" applyFont="1" applyFill="1" applyBorder="1" applyAlignment="1">
      <alignment vertical="center" wrapText="1"/>
    </xf>
    <xf numFmtId="0" fontId="14" fillId="2" borderId="66" xfId="0" applyFont="1" applyFill="1" applyBorder="1" applyAlignment="1" applyProtection="1">
      <alignment vertical="center" wrapText="1"/>
      <protection locked="0"/>
    </xf>
    <xf numFmtId="0" fontId="14" fillId="2" borderId="51" xfId="0" applyFont="1" applyFill="1" applyBorder="1" applyAlignment="1" applyProtection="1">
      <alignment vertical="center" wrapText="1"/>
      <protection locked="0"/>
    </xf>
    <xf numFmtId="0" fontId="14" fillId="2" borderId="69" xfId="0" applyFont="1" applyFill="1" applyBorder="1" applyAlignment="1" applyProtection="1">
      <alignment vertical="center" wrapText="1"/>
      <protection locked="0"/>
    </xf>
    <xf numFmtId="0" fontId="14" fillId="2" borderId="67" xfId="0" applyFont="1" applyFill="1" applyBorder="1" applyAlignment="1" applyProtection="1">
      <alignment vertical="center" wrapText="1"/>
      <protection locked="0"/>
    </xf>
    <xf numFmtId="0" fontId="14" fillId="2" borderId="52" xfId="0" applyFont="1" applyFill="1" applyBorder="1" applyAlignment="1" applyProtection="1">
      <alignment vertical="center" wrapText="1"/>
      <protection locked="0"/>
    </xf>
    <xf numFmtId="0" fontId="14" fillId="2" borderId="70" xfId="0" applyFont="1" applyFill="1" applyBorder="1" applyAlignment="1" applyProtection="1">
      <alignment vertical="center" wrapText="1"/>
      <protection locked="0"/>
    </xf>
    <xf numFmtId="0" fontId="14" fillId="3" borderId="66" xfId="0" applyFont="1" applyFill="1" applyBorder="1" applyAlignment="1">
      <alignment vertical="center" wrapText="1"/>
    </xf>
    <xf numFmtId="0" fontId="14" fillId="3" borderId="67" xfId="0" applyFont="1" applyFill="1" applyBorder="1" applyAlignment="1">
      <alignment vertical="center" wrapText="1"/>
    </xf>
    <xf numFmtId="0" fontId="14" fillId="2" borderId="46" xfId="0" applyFont="1" applyFill="1" applyBorder="1" applyAlignment="1" applyProtection="1">
      <alignment vertical="center" wrapText="1"/>
      <protection locked="0"/>
    </xf>
    <xf numFmtId="0" fontId="14" fillId="2" borderId="63" xfId="0" applyFont="1" applyFill="1" applyBorder="1" applyAlignment="1" applyProtection="1">
      <alignment vertical="center" wrapText="1"/>
      <protection locked="0"/>
    </xf>
    <xf numFmtId="0" fontId="14" fillId="3" borderId="37" xfId="0" applyFont="1" applyFill="1" applyBorder="1" applyAlignment="1">
      <alignment horizontal="center" vertical="center" wrapText="1"/>
    </xf>
    <xf numFmtId="0" fontId="14" fillId="3" borderId="38" xfId="0" applyFont="1" applyFill="1" applyBorder="1" applyAlignment="1">
      <alignment horizontal="center" vertical="center" wrapText="1"/>
    </xf>
    <xf numFmtId="0" fontId="14" fillId="3" borderId="54" xfId="0" applyFont="1" applyFill="1" applyBorder="1" applyAlignment="1">
      <alignment vertical="center" wrapText="1"/>
    </xf>
    <xf numFmtId="0" fontId="14" fillId="3" borderId="44" xfId="0" applyFont="1" applyFill="1" applyBorder="1" applyAlignment="1">
      <alignment vertical="center" wrapText="1"/>
    </xf>
    <xf numFmtId="0" fontId="14" fillId="3" borderId="45" xfId="0" applyFont="1" applyFill="1" applyBorder="1" applyAlignment="1">
      <alignment vertical="center" wrapText="1"/>
    </xf>
    <xf numFmtId="0" fontId="14" fillId="3" borderId="46" xfId="0" applyFont="1" applyFill="1" applyBorder="1" applyAlignment="1">
      <alignment vertical="center" wrapText="1"/>
    </xf>
    <xf numFmtId="0" fontId="14" fillId="3" borderId="45" xfId="0" applyFont="1" applyFill="1" applyBorder="1" applyAlignment="1">
      <alignment horizontal="center" vertical="center" wrapText="1"/>
    </xf>
    <xf numFmtId="0" fontId="14" fillId="3" borderId="46" xfId="0" applyFont="1" applyFill="1" applyBorder="1" applyAlignment="1">
      <alignment horizontal="center" vertical="center" wrapText="1"/>
    </xf>
    <xf numFmtId="0" fontId="14" fillId="2" borderId="62" xfId="0" applyFont="1" applyFill="1" applyBorder="1" applyAlignment="1" applyProtection="1">
      <alignment vertical="center" wrapText="1"/>
      <protection locked="0"/>
    </xf>
    <xf numFmtId="0" fontId="14" fillId="2" borderId="45" xfId="0" applyFont="1" applyFill="1" applyBorder="1" applyAlignment="1" applyProtection="1">
      <alignment vertical="center" wrapText="1"/>
      <protection locked="0"/>
    </xf>
    <xf numFmtId="0" fontId="14" fillId="3" borderId="49" xfId="0" applyFont="1" applyFill="1" applyBorder="1" applyAlignment="1">
      <alignment vertical="center" wrapText="1"/>
    </xf>
    <xf numFmtId="0" fontId="14" fillId="3" borderId="50" xfId="0" applyFont="1" applyFill="1" applyBorder="1" applyAlignment="1">
      <alignment vertical="center" wrapText="1"/>
    </xf>
    <xf numFmtId="0" fontId="14" fillId="3" borderId="30" xfId="0" applyFont="1" applyFill="1" applyBorder="1" applyAlignment="1">
      <alignment vertical="center" wrapText="1"/>
    </xf>
    <xf numFmtId="0" fontId="14" fillId="3" borderId="68" xfId="0" applyFont="1" applyFill="1" applyBorder="1" applyAlignment="1">
      <alignment vertical="center" wrapText="1"/>
    </xf>
    <xf numFmtId="0" fontId="14" fillId="3" borderId="35" xfId="0" applyFont="1" applyFill="1" applyBorder="1" applyAlignment="1">
      <alignment vertical="center" wrapText="1"/>
    </xf>
    <xf numFmtId="0" fontId="14" fillId="3" borderId="32" xfId="0" applyFont="1" applyFill="1" applyBorder="1" applyAlignment="1">
      <alignment vertical="center" wrapText="1"/>
    </xf>
    <xf numFmtId="0" fontId="14" fillId="3" borderId="33" xfId="0" applyFont="1" applyFill="1" applyBorder="1" applyAlignment="1">
      <alignment vertical="center" wrapText="1"/>
    </xf>
    <xf numFmtId="0" fontId="14" fillId="3" borderId="32" xfId="0" applyFont="1" applyFill="1" applyBorder="1" applyAlignment="1">
      <alignment horizontal="center" vertical="center" wrapText="1"/>
    </xf>
    <xf numFmtId="0" fontId="14" fillId="3" borderId="33" xfId="0" applyFont="1" applyFill="1" applyBorder="1" applyAlignment="1">
      <alignment horizontal="center" vertical="center" wrapText="1"/>
    </xf>
    <xf numFmtId="0" fontId="14" fillId="3" borderId="37" xfId="0" applyFont="1" applyFill="1" applyBorder="1" applyAlignment="1">
      <alignment vertical="center" wrapText="1"/>
    </xf>
    <xf numFmtId="0" fontId="14" fillId="3" borderId="38" xfId="0" applyFont="1" applyFill="1" applyBorder="1" applyAlignment="1">
      <alignment vertical="center" wrapText="1"/>
    </xf>
    <xf numFmtId="0" fontId="12" fillId="4" borderId="1" xfId="0" applyFont="1" applyFill="1" applyBorder="1" applyAlignment="1">
      <alignment vertical="center" wrapText="1"/>
    </xf>
    <xf numFmtId="0" fontId="12" fillId="4" borderId="2" xfId="0" applyFont="1" applyFill="1" applyBorder="1" applyAlignment="1">
      <alignment vertical="center" wrapText="1"/>
    </xf>
    <xf numFmtId="0" fontId="12" fillId="4" borderId="3" xfId="0" applyFont="1" applyFill="1" applyBorder="1" applyAlignment="1">
      <alignment vertical="center" wrapText="1"/>
    </xf>
    <xf numFmtId="0" fontId="12" fillId="4" borderId="62" xfId="0" applyFont="1" applyFill="1" applyBorder="1" applyAlignment="1">
      <alignment vertical="center" wrapText="1"/>
    </xf>
    <xf numFmtId="0" fontId="12" fillId="4" borderId="63" xfId="0" applyFont="1" applyFill="1" applyBorder="1" applyAlignment="1">
      <alignment vertical="center" wrapText="1"/>
    </xf>
    <xf numFmtId="0" fontId="12" fillId="4" borderId="25" xfId="0" applyFont="1" applyFill="1" applyBorder="1" applyAlignment="1">
      <alignment vertical="center" wrapText="1"/>
    </xf>
    <xf numFmtId="0" fontId="12" fillId="4" borderId="26" xfId="0" applyFont="1" applyFill="1" applyBorder="1" applyAlignment="1">
      <alignment vertical="center" wrapText="1"/>
    </xf>
    <xf numFmtId="0" fontId="13" fillId="4" borderId="62" xfId="0" applyFont="1" applyFill="1" applyBorder="1" applyAlignment="1">
      <alignment vertical="center" wrapText="1"/>
    </xf>
    <xf numFmtId="0" fontId="13" fillId="4" borderId="63" xfId="0" applyFont="1" applyFill="1" applyBorder="1" applyAlignment="1">
      <alignment vertical="center" wrapText="1"/>
    </xf>
    <xf numFmtId="0" fontId="14" fillId="3" borderId="8" xfId="0" applyFont="1" applyFill="1" applyBorder="1" applyAlignment="1">
      <alignment vertical="center" wrapText="1"/>
    </xf>
    <xf numFmtId="0" fontId="14" fillId="3" borderId="9" xfId="0" applyFont="1" applyFill="1" applyBorder="1" applyAlignment="1">
      <alignment vertical="center" wrapText="1"/>
    </xf>
    <xf numFmtId="0" fontId="14" fillId="3" borderId="42" xfId="0" applyFont="1" applyFill="1" applyBorder="1" applyAlignment="1">
      <alignment vertical="center" wrapText="1"/>
    </xf>
    <xf numFmtId="0" fontId="6" fillId="0" borderId="61" xfId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9" fontId="9" fillId="0" borderId="0" xfId="0" applyNumberFormat="1" applyFont="1" applyAlignment="1">
      <alignment horizontal="right"/>
    </xf>
    <xf numFmtId="0" fontId="8" fillId="3" borderId="0" xfId="0" applyFont="1" applyFill="1"/>
    <xf numFmtId="0" fontId="14" fillId="3" borderId="59" xfId="0" applyFont="1" applyFill="1" applyBorder="1" applyAlignment="1" applyProtection="1">
      <alignment vertical="center" wrapText="1"/>
    </xf>
    <xf numFmtId="0" fontId="14" fillId="3" borderId="23" xfId="0" applyFont="1" applyFill="1" applyBorder="1" applyAlignment="1" applyProtection="1">
      <alignment vertical="center" wrapText="1"/>
    </xf>
    <xf numFmtId="0" fontId="14" fillId="3" borderId="20" xfId="0" applyFont="1" applyFill="1" applyBorder="1" applyAlignment="1" applyProtection="1">
      <alignment horizontal="center" vertical="center" wrapText="1"/>
    </xf>
    <xf numFmtId="0" fontId="14" fillId="3" borderId="21" xfId="0" applyFont="1" applyFill="1" applyBorder="1" applyAlignment="1" applyProtection="1">
      <alignment horizontal="center" vertical="center" wrapText="1"/>
    </xf>
    <xf numFmtId="0" fontId="14" fillId="3" borderId="25" xfId="0" applyFont="1" applyFill="1" applyBorder="1" applyAlignment="1" applyProtection="1">
      <alignment horizontal="center" vertical="center" wrapText="1"/>
    </xf>
    <xf numFmtId="0" fontId="14" fillId="3" borderId="55" xfId="0" applyFont="1" applyFill="1" applyBorder="1" applyAlignment="1" applyProtection="1">
      <alignment horizontal="center" vertical="center" wrapText="1"/>
    </xf>
    <xf numFmtId="0" fontId="14" fillId="3" borderId="7" xfId="0" applyFont="1" applyFill="1" applyBorder="1" applyAlignment="1" applyProtection="1">
      <alignment horizontal="center" vertical="center" wrapText="1"/>
    </xf>
    <xf numFmtId="0" fontId="14" fillId="3" borderId="13" xfId="0" applyFont="1" applyFill="1" applyBorder="1" applyAlignment="1" applyProtection="1">
      <alignment horizontal="center" vertical="center" wrapText="1"/>
    </xf>
    <xf numFmtId="0" fontId="14" fillId="3" borderId="34" xfId="0" applyFont="1" applyFill="1" applyBorder="1" applyAlignment="1" applyProtection="1">
      <alignment horizontal="center" vertical="center" wrapText="1"/>
    </xf>
    <xf numFmtId="0" fontId="14" fillId="3" borderId="58" xfId="0" applyFont="1" applyFill="1" applyBorder="1" applyAlignment="1" applyProtection="1">
      <alignment horizontal="center" vertical="center" wrapText="1"/>
    </xf>
    <xf numFmtId="0" fontId="14" fillId="3" borderId="56" xfId="0" applyFont="1" applyFill="1" applyBorder="1" applyAlignment="1" applyProtection="1">
      <alignment vertical="center" wrapText="1"/>
    </xf>
    <xf numFmtId="0" fontId="14" fillId="3" borderId="11" xfId="0" applyFont="1" applyFill="1" applyBorder="1" applyAlignment="1" applyProtection="1">
      <alignment vertical="center" wrapText="1"/>
    </xf>
    <xf numFmtId="0" fontId="14" fillId="3" borderId="8" xfId="0" applyFont="1" applyFill="1" applyBorder="1" applyAlignment="1" applyProtection="1">
      <alignment horizontal="center" vertical="center" wrapText="1"/>
    </xf>
    <xf numFmtId="0" fontId="14" fillId="3" borderId="9" xfId="0" applyFont="1" applyFill="1" applyBorder="1" applyAlignment="1" applyProtection="1">
      <alignment horizontal="center" vertical="center" wrapText="1"/>
    </xf>
    <xf numFmtId="0" fontId="14" fillId="3" borderId="57" xfId="0" applyFont="1" applyFill="1" applyBorder="1" applyAlignment="1" applyProtection="1">
      <alignment vertical="center" wrapText="1"/>
    </xf>
    <xf numFmtId="0" fontId="14" fillId="3" borderId="18" xfId="0" applyFont="1" applyFill="1" applyBorder="1" applyAlignment="1" applyProtection="1">
      <alignment vertical="center" wrapText="1"/>
    </xf>
    <xf numFmtId="0" fontId="14" fillId="3" borderId="15" xfId="0" applyFont="1" applyFill="1" applyBorder="1" applyAlignment="1" applyProtection="1">
      <alignment horizontal="center" vertical="center" wrapText="1"/>
    </xf>
    <xf numFmtId="0" fontId="14" fillId="3" borderId="16" xfId="0" applyFont="1" applyFill="1" applyBorder="1" applyAlignment="1" applyProtection="1">
      <alignment horizontal="center" vertical="center" wrapText="1"/>
    </xf>
    <xf numFmtId="0" fontId="14" fillId="3" borderId="32" xfId="0" applyFont="1" applyFill="1" applyBorder="1" applyAlignment="1" applyProtection="1">
      <alignment horizontal="center" vertical="center" wrapText="1"/>
    </xf>
    <xf numFmtId="0" fontId="14" fillId="3" borderId="33" xfId="0" applyFont="1" applyFill="1" applyBorder="1" applyAlignment="1" applyProtection="1">
      <alignment horizontal="center" vertical="center" wrapText="1"/>
    </xf>
    <xf numFmtId="0" fontId="14" fillId="3" borderId="17" xfId="0" applyFont="1" applyFill="1" applyBorder="1" applyAlignment="1" applyProtection="1">
      <alignment vertical="center" wrapText="1"/>
    </xf>
    <xf numFmtId="0" fontId="14" fillId="3" borderId="37" xfId="0" applyFont="1" applyFill="1" applyBorder="1" applyAlignment="1" applyProtection="1">
      <alignment horizontal="center" vertical="center" wrapText="1"/>
    </xf>
    <xf numFmtId="0" fontId="14" fillId="3" borderId="38" xfId="0" applyFont="1" applyFill="1" applyBorder="1" applyAlignment="1" applyProtection="1">
      <alignment horizontal="center" vertical="center" wrapText="1"/>
    </xf>
    <xf numFmtId="0" fontId="15" fillId="3" borderId="41" xfId="0" applyFont="1" applyFill="1" applyBorder="1" applyAlignment="1" applyProtection="1">
      <alignment horizontal="center" vertical="center" wrapText="1"/>
    </xf>
    <xf numFmtId="0" fontId="15" fillId="3" borderId="42" xfId="0" applyFont="1" applyFill="1" applyBorder="1" applyAlignment="1" applyProtection="1">
      <alignment horizontal="center" vertical="center" wrapText="1"/>
    </xf>
    <xf numFmtId="0" fontId="15" fillId="3" borderId="43" xfId="0" applyFont="1" applyFill="1" applyBorder="1" applyAlignment="1" applyProtection="1">
      <alignment vertical="center" wrapText="1"/>
    </xf>
    <xf numFmtId="0" fontId="15" fillId="3" borderId="44" xfId="0" applyFont="1" applyFill="1" applyBorder="1" applyAlignment="1" applyProtection="1">
      <alignment vertical="center" wrapText="1"/>
    </xf>
    <xf numFmtId="0" fontId="15" fillId="3" borderId="45" xfId="0" applyFont="1" applyFill="1" applyBorder="1" applyAlignment="1" applyProtection="1">
      <alignment horizontal="center" vertical="center" wrapText="1"/>
    </xf>
    <xf numFmtId="0" fontId="15" fillId="3" borderId="46" xfId="0" applyFont="1" applyFill="1" applyBorder="1" applyAlignment="1" applyProtection="1">
      <alignment horizontal="center" vertical="center" wrapText="1"/>
    </xf>
    <xf numFmtId="0" fontId="15" fillId="3" borderId="32" xfId="0" applyFont="1" applyFill="1" applyBorder="1" applyAlignment="1" applyProtection="1">
      <alignment horizontal="center" vertical="center" wrapText="1"/>
    </xf>
    <xf numFmtId="0" fontId="15" fillId="3" borderId="33" xfId="0" applyFont="1" applyFill="1" applyBorder="1" applyAlignment="1" applyProtection="1">
      <alignment horizontal="center" vertical="center" wrapText="1"/>
    </xf>
    <xf numFmtId="0" fontId="15" fillId="3" borderId="17" xfId="0" applyFont="1" applyFill="1" applyBorder="1" applyAlignment="1" applyProtection="1">
      <alignment vertical="center" wrapText="1"/>
    </xf>
    <xf numFmtId="0" fontId="15" fillId="3" borderId="18" xfId="0" applyFont="1" applyFill="1" applyBorder="1" applyAlignment="1" applyProtection="1">
      <alignment vertical="center" wrapText="1"/>
    </xf>
    <xf numFmtId="0" fontId="15" fillId="3" borderId="15" xfId="0" applyFont="1" applyFill="1" applyBorder="1" applyAlignment="1" applyProtection="1">
      <alignment horizontal="center" vertical="center" wrapText="1"/>
    </xf>
    <xf numFmtId="0" fontId="15" fillId="3" borderId="16" xfId="0" applyFont="1" applyFill="1" applyBorder="1" applyAlignment="1" applyProtection="1">
      <alignment horizontal="center" vertical="center" wrapText="1"/>
    </xf>
    <xf numFmtId="0" fontId="15" fillId="3" borderId="48" xfId="0" applyFont="1" applyFill="1" applyBorder="1" applyAlignment="1" applyProtection="1">
      <alignment horizontal="center" vertical="center" wrapText="1"/>
    </xf>
    <xf numFmtId="0" fontId="15" fillId="3" borderId="49" xfId="0" applyFont="1" applyFill="1" applyBorder="1" applyAlignment="1" applyProtection="1">
      <alignment horizontal="center" vertical="center" wrapText="1"/>
    </xf>
    <xf numFmtId="0" fontId="15" fillId="3" borderId="13" xfId="0" applyFont="1" applyFill="1" applyBorder="1" applyAlignment="1" applyProtection="1">
      <alignment vertical="center" wrapText="1"/>
    </xf>
    <xf numFmtId="0" fontId="15" fillId="3" borderId="50" xfId="0" applyFont="1" applyFill="1" applyBorder="1" applyAlignment="1" applyProtection="1">
      <alignment vertical="center" wrapText="1"/>
    </xf>
    <xf numFmtId="0" fontId="15" fillId="3" borderId="51" xfId="0" applyFont="1" applyFill="1" applyBorder="1" applyAlignment="1" applyProtection="1">
      <alignment horizontal="center" vertical="center" wrapText="1"/>
    </xf>
    <xf numFmtId="0" fontId="15" fillId="3" borderId="52" xfId="0" applyFont="1" applyFill="1" applyBorder="1" applyAlignment="1" applyProtection="1">
      <alignment horizontal="center" vertical="center" wrapText="1"/>
    </xf>
    <xf numFmtId="0" fontId="15" fillId="3" borderId="25" xfId="0" applyFont="1" applyFill="1" applyBorder="1" applyAlignment="1" applyProtection="1">
      <alignment horizontal="center" vertical="center" wrapText="1"/>
    </xf>
    <xf numFmtId="0" fontId="15" fillId="3" borderId="26" xfId="0" applyFont="1" applyFill="1" applyBorder="1" applyAlignment="1" applyProtection="1">
      <alignment horizontal="center" vertical="center" wrapText="1"/>
    </xf>
    <xf numFmtId="0" fontId="15" fillId="3" borderId="7" xfId="0" applyFont="1" applyFill="1" applyBorder="1" applyAlignment="1" applyProtection="1">
      <alignment horizontal="center" vertical="center" wrapText="1"/>
    </xf>
    <xf numFmtId="0" fontId="15" fillId="3" borderId="30" xfId="0" applyFont="1" applyFill="1" applyBorder="1" applyAlignment="1" applyProtection="1">
      <alignment horizontal="center" vertical="center" wrapText="1"/>
    </xf>
    <xf numFmtId="0" fontId="15" fillId="3" borderId="34" xfId="0" applyFont="1" applyFill="1" applyBorder="1" applyAlignment="1" applyProtection="1">
      <alignment horizontal="center" vertical="center" wrapText="1"/>
    </xf>
    <xf numFmtId="0" fontId="15" fillId="3" borderId="35" xfId="0" applyFont="1" applyFill="1" applyBorder="1" applyAlignment="1" applyProtection="1">
      <alignment horizontal="center" vertical="center" wrapText="1"/>
    </xf>
    <xf numFmtId="0" fontId="15" fillId="3" borderId="10" xfId="0" applyFont="1" applyFill="1" applyBorder="1" applyAlignment="1" applyProtection="1">
      <alignment vertical="center" wrapText="1"/>
    </xf>
    <xf numFmtId="0" fontId="15" fillId="3" borderId="11" xfId="0" applyFont="1" applyFill="1" applyBorder="1" applyAlignment="1" applyProtection="1">
      <alignment vertical="center" wrapText="1"/>
    </xf>
    <xf numFmtId="0" fontId="15" fillId="3" borderId="8" xfId="0" applyFont="1" applyFill="1" applyBorder="1" applyAlignment="1" applyProtection="1">
      <alignment horizontal="center" vertical="center" wrapText="1"/>
    </xf>
    <xf numFmtId="0" fontId="15" fillId="3" borderId="9" xfId="0" applyFont="1" applyFill="1" applyBorder="1" applyAlignment="1" applyProtection="1">
      <alignment horizontal="center" vertical="center" wrapText="1"/>
    </xf>
    <xf numFmtId="0" fontId="15" fillId="3" borderId="22" xfId="0" applyFont="1" applyFill="1" applyBorder="1" applyAlignment="1" applyProtection="1">
      <alignment vertical="center" wrapText="1"/>
    </xf>
    <xf numFmtId="0" fontId="15" fillId="3" borderId="23" xfId="0" applyFont="1" applyFill="1" applyBorder="1" applyAlignment="1" applyProtection="1">
      <alignment vertical="center" wrapText="1"/>
    </xf>
    <xf numFmtId="0" fontId="15" fillId="3" borderId="20" xfId="0" applyFont="1" applyFill="1" applyBorder="1" applyAlignment="1" applyProtection="1">
      <alignment horizontal="center" vertical="center" wrapText="1"/>
    </xf>
    <xf numFmtId="0" fontId="15" fillId="3" borderId="21" xfId="0" applyFont="1" applyFill="1" applyBorder="1" applyAlignment="1" applyProtection="1">
      <alignment horizontal="center" vertical="center" wrapText="1"/>
    </xf>
    <xf numFmtId="0" fontId="14" fillId="3" borderId="43" xfId="0" applyFont="1" applyFill="1" applyBorder="1" applyAlignment="1" applyProtection="1">
      <alignment vertical="center" wrapText="1"/>
    </xf>
    <xf numFmtId="0" fontId="14" fillId="3" borderId="44" xfId="0" applyFont="1" applyFill="1" applyBorder="1" applyAlignment="1" applyProtection="1">
      <alignment vertical="center" wrapText="1"/>
    </xf>
    <xf numFmtId="0" fontId="14" fillId="3" borderId="45" xfId="0" applyFont="1" applyFill="1" applyBorder="1" applyAlignment="1" applyProtection="1">
      <alignment horizontal="center" vertical="center" wrapText="1"/>
    </xf>
    <xf numFmtId="0" fontId="14" fillId="3" borderId="46" xfId="0" applyFont="1" applyFill="1" applyBorder="1" applyAlignment="1" applyProtection="1">
      <alignment horizontal="center" vertical="center" wrapText="1"/>
    </xf>
    <xf numFmtId="0" fontId="14" fillId="3" borderId="41" xfId="0" applyFont="1" applyFill="1" applyBorder="1" applyAlignment="1" applyProtection="1">
      <alignment horizontal="center" vertical="center" wrapText="1"/>
    </xf>
    <xf numFmtId="0" fontId="14" fillId="3" borderId="42" xfId="0" applyFont="1" applyFill="1" applyBorder="1" applyAlignment="1" applyProtection="1">
      <alignment horizontal="center" vertical="center" wrapText="1"/>
    </xf>
    <xf numFmtId="0" fontId="14" fillId="3" borderId="26" xfId="0" applyFont="1" applyFill="1" applyBorder="1" applyAlignment="1" applyProtection="1">
      <alignment horizontal="center" vertical="center" wrapText="1"/>
    </xf>
    <xf numFmtId="0" fontId="14" fillId="3" borderId="35" xfId="0" applyFont="1" applyFill="1" applyBorder="1" applyAlignment="1" applyProtection="1">
      <alignment horizontal="center" vertical="center" wrapText="1"/>
    </xf>
    <xf numFmtId="0" fontId="14" fillId="3" borderId="10" xfId="0" applyFont="1" applyFill="1" applyBorder="1" applyAlignment="1" applyProtection="1">
      <alignment vertical="center" wrapText="1"/>
    </xf>
    <xf numFmtId="0" fontId="14" fillId="3" borderId="22" xfId="0" applyFont="1" applyFill="1" applyBorder="1" applyAlignment="1" applyProtection="1">
      <alignment vertical="center" wrapText="1"/>
    </xf>
    <xf numFmtId="0" fontId="14" fillId="3" borderId="1" xfId="0" applyFont="1" applyFill="1" applyBorder="1" applyAlignment="1" applyProtection="1">
      <alignment horizontal="center" vertical="center" wrapText="1"/>
    </xf>
    <xf numFmtId="0" fontId="14" fillId="3" borderId="3" xfId="0" applyFont="1" applyFill="1" applyBorder="1" applyAlignment="1" applyProtection="1">
      <alignment horizontal="center" vertical="center" wrapText="1"/>
    </xf>
    <xf numFmtId="0" fontId="14" fillId="3" borderId="39" xfId="0" applyFont="1" applyFill="1" applyBorder="1" applyAlignment="1" applyProtection="1">
      <alignment vertical="center" wrapText="1"/>
    </xf>
    <xf numFmtId="0" fontId="14" fillId="3" borderId="40" xfId="0" applyFont="1" applyFill="1" applyBorder="1" applyAlignment="1" applyProtection="1">
      <alignment vertical="center" wrapText="1"/>
    </xf>
    <xf numFmtId="0" fontId="14" fillId="3" borderId="4" xfId="0" applyFont="1" applyFill="1" applyBorder="1" applyAlignment="1" applyProtection="1">
      <alignment horizontal="center" vertical="center" wrapText="1"/>
    </xf>
    <xf numFmtId="0" fontId="14" fillId="3" borderId="5" xfId="0" applyFont="1" applyFill="1" applyBorder="1" applyAlignment="1" applyProtection="1">
      <alignment horizontal="center" vertical="center" wrapText="1"/>
    </xf>
    <xf numFmtId="0" fontId="14" fillId="3" borderId="30" xfId="0" applyFont="1" applyFill="1" applyBorder="1" applyAlignment="1" applyProtection="1">
      <alignment horizontal="center" vertical="center" wrapText="1"/>
    </xf>
    <xf numFmtId="0" fontId="14" fillId="3" borderId="1" xfId="0" applyFont="1" applyFill="1" applyBorder="1" applyAlignment="1" applyProtection="1">
      <alignment horizontal="justify" vertical="center" wrapText="1"/>
    </xf>
    <xf numFmtId="0" fontId="14" fillId="3" borderId="3" xfId="0" applyFont="1" applyFill="1" applyBorder="1" applyAlignment="1" applyProtection="1">
      <alignment horizontal="justify" vertical="center" wrapText="1"/>
    </xf>
    <xf numFmtId="0" fontId="14" fillId="3" borderId="2" xfId="0" applyFont="1" applyFill="1" applyBorder="1" applyAlignment="1" applyProtection="1">
      <alignment vertical="center" wrapText="1"/>
    </xf>
    <xf numFmtId="0" fontId="14" fillId="3" borderId="31" xfId="0" applyFont="1" applyFill="1" applyBorder="1" applyAlignment="1" applyProtection="1">
      <alignment vertical="center" wrapText="1"/>
    </xf>
    <xf numFmtId="0" fontId="14" fillId="3" borderId="36" xfId="0" applyFont="1" applyFill="1" applyBorder="1" applyAlignment="1" applyProtection="1">
      <alignment vertical="center" wrapText="1"/>
    </xf>
    <xf numFmtId="0" fontId="14" fillId="3" borderId="27" xfId="0" applyFont="1" applyFill="1" applyBorder="1" applyAlignment="1" applyProtection="1">
      <alignment horizontal="left" vertical="center" wrapText="1"/>
    </xf>
    <xf numFmtId="0" fontId="14" fillId="3" borderId="28" xfId="0" applyFont="1" applyFill="1" applyBorder="1" applyAlignment="1" applyProtection="1">
      <alignment horizontal="center" vertical="center" wrapText="1"/>
    </xf>
    <xf numFmtId="0" fontId="14" fillId="3" borderId="29" xfId="0" applyFont="1" applyFill="1" applyBorder="1" applyAlignment="1" applyProtection="1">
      <alignment horizontal="center" vertical="center" wrapText="1"/>
    </xf>
    <xf numFmtId="0" fontId="14" fillId="3" borderId="7" xfId="0" applyFont="1" applyFill="1" applyBorder="1" applyAlignment="1" applyProtection="1">
      <alignment vertical="center" wrapText="1"/>
    </xf>
    <xf numFmtId="0" fontId="14" fillId="3" borderId="0" xfId="0" applyFont="1" applyFill="1" applyBorder="1" applyAlignment="1" applyProtection="1">
      <alignment vertical="center" wrapText="1"/>
    </xf>
    <xf numFmtId="0" fontId="14" fillId="3" borderId="8" xfId="0" applyFont="1" applyFill="1" applyBorder="1" applyAlignment="1" applyProtection="1">
      <alignment vertical="center" wrapText="1"/>
    </xf>
    <xf numFmtId="0" fontId="14" fillId="3" borderId="9" xfId="0" applyFont="1" applyFill="1" applyBorder="1" applyAlignment="1" applyProtection="1">
      <alignment vertical="center" wrapText="1"/>
    </xf>
    <xf numFmtId="0" fontId="14" fillId="3" borderId="15" xfId="0" applyFont="1" applyFill="1" applyBorder="1" applyAlignment="1" applyProtection="1">
      <alignment vertical="center" wrapText="1"/>
    </xf>
    <xf numFmtId="0" fontId="14" fillId="3" borderId="16" xfId="0" applyFont="1" applyFill="1" applyBorder="1" applyAlignment="1" applyProtection="1">
      <alignment vertical="center" wrapText="1"/>
    </xf>
    <xf numFmtId="0" fontId="14" fillId="3" borderId="20" xfId="0" applyFont="1" applyFill="1" applyBorder="1" applyAlignment="1" applyProtection="1">
      <alignment vertical="center" wrapText="1"/>
    </xf>
    <xf numFmtId="0" fontId="14" fillId="3" borderId="21" xfId="0" applyFont="1" applyFill="1" applyBorder="1" applyAlignment="1" applyProtection="1">
      <alignment vertical="center" wrapText="1"/>
    </xf>
    <xf numFmtId="0" fontId="14" fillId="2" borderId="13" xfId="0" applyFont="1" applyFill="1" applyBorder="1" applyAlignment="1" applyProtection="1">
      <alignment horizontal="center" vertical="center" wrapText="1"/>
      <protection locked="0"/>
    </xf>
    <xf numFmtId="0" fontId="14" fillId="2" borderId="1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</xf>
    <xf numFmtId="49" fontId="9" fillId="0" borderId="0" xfId="0" applyNumberFormat="1" applyFont="1" applyAlignment="1" applyProtection="1">
      <alignment horizontal="right"/>
    </xf>
    <xf numFmtId="0" fontId="8" fillId="3" borderId="0" xfId="0" applyFont="1" applyFill="1" applyProtection="1"/>
    <xf numFmtId="0" fontId="12" fillId="4" borderId="1" xfId="0" applyFont="1" applyFill="1" applyBorder="1" applyAlignment="1" applyProtection="1">
      <alignment vertical="center" wrapText="1"/>
    </xf>
    <xf numFmtId="0" fontId="12" fillId="4" borderId="2" xfId="0" applyFont="1" applyFill="1" applyBorder="1" applyAlignment="1" applyProtection="1">
      <alignment vertical="center" wrapText="1"/>
    </xf>
    <xf numFmtId="0" fontId="12" fillId="4" borderId="3" xfId="0" applyFont="1" applyFill="1" applyBorder="1" applyAlignment="1" applyProtection="1">
      <alignment vertical="center" wrapText="1"/>
    </xf>
    <xf numFmtId="0" fontId="12" fillId="4" borderId="4" xfId="0" applyFont="1" applyFill="1" applyBorder="1" applyAlignment="1" applyProtection="1">
      <alignment vertical="center" wrapText="1"/>
    </xf>
    <xf numFmtId="0" fontId="12" fillId="4" borderId="5" xfId="0" applyFont="1" applyFill="1" applyBorder="1" applyAlignment="1" applyProtection="1">
      <alignment vertical="center" wrapText="1"/>
    </xf>
    <xf numFmtId="0" fontId="13" fillId="4" borderId="4" xfId="0" applyFont="1" applyFill="1" applyBorder="1" applyAlignment="1" applyProtection="1">
      <alignment vertical="center" wrapText="1"/>
    </xf>
    <xf numFmtId="0" fontId="13" fillId="4" borderId="5" xfId="0" applyFont="1" applyFill="1" applyBorder="1" applyAlignment="1" applyProtection="1">
      <alignment vertical="center" wrapText="1"/>
    </xf>
    <xf numFmtId="0" fontId="14" fillId="3" borderId="48" xfId="0" applyFont="1" applyFill="1" applyBorder="1" applyAlignment="1" applyProtection="1">
      <alignment horizontal="center" vertical="center" wrapText="1"/>
    </xf>
    <xf numFmtId="0" fontId="14" fillId="3" borderId="49" xfId="0" applyFont="1" applyFill="1" applyBorder="1" applyAlignment="1" applyProtection="1">
      <alignment horizontal="center" vertical="center" wrapText="1"/>
    </xf>
    <xf numFmtId="0" fontId="14" fillId="3" borderId="73" xfId="0" applyFont="1" applyFill="1" applyBorder="1" applyAlignment="1" applyProtection="1">
      <alignment vertical="center" wrapText="1"/>
    </xf>
    <xf numFmtId="0" fontId="14" fillId="3" borderId="65" xfId="0" applyFont="1" applyFill="1" applyBorder="1" applyAlignment="1" applyProtection="1">
      <alignment vertical="center" wrapText="1"/>
    </xf>
    <xf numFmtId="0" fontId="14" fillId="3" borderId="66" xfId="0" applyFont="1" applyFill="1" applyBorder="1" applyAlignment="1" applyProtection="1">
      <alignment horizontal="center" vertical="center" wrapText="1"/>
    </xf>
    <xf numFmtId="0" fontId="14" fillId="3" borderId="67" xfId="0" applyFont="1" applyFill="1" applyBorder="1" applyAlignment="1" applyProtection="1">
      <alignment horizontal="center" vertical="center" wrapText="1"/>
    </xf>
    <xf numFmtId="0" fontId="14" fillId="3" borderId="72" xfId="0" applyFont="1" applyFill="1" applyBorder="1" applyAlignment="1" applyProtection="1">
      <alignment horizontal="center" vertical="center" wrapText="1"/>
    </xf>
    <xf numFmtId="0" fontId="14" fillId="3" borderId="73" xfId="0" applyFont="1" applyFill="1" applyBorder="1" applyAlignment="1" applyProtection="1">
      <alignment horizontal="center" vertical="center" wrapText="1"/>
    </xf>
    <xf numFmtId="49" fontId="0" fillId="0" borderId="0" xfId="0" applyNumberFormat="1" applyAlignment="1" applyProtection="1">
      <alignment horizontal="left" wrapText="1"/>
    </xf>
  </cellXfs>
  <cellStyles count="2">
    <cellStyle name="Normal 2" xfId="1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OP%20VaI_v&#253;zva%201.2.2._21/PACK%20Trade,%20spol.%20s%20r.o.&#160;/PACK%20TRADE_ZNH_aj%20CKO_aj%20audito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Finančné limity"/>
      <sheetName val="Obálka malá - tlač"/>
      <sheetName val="Splnomocnenie"/>
      <sheetName val="Menovanie komisie"/>
      <sheetName val="Výzva na prieskum trhu"/>
      <sheetName val="Príloha č. 1"/>
      <sheetName val="Príloha č. 2"/>
      <sheetName val="Príloha č. 1a - audit"/>
      <sheetName val="Príloha č. 1b - audit"/>
      <sheetName val="Príloha č. 2 - audit"/>
      <sheetName val="Prieskum trhu PHZ"/>
      <sheetName val="Výzva na predloženie CP - list"/>
      <sheetName val="Výzva na predloženie CP - email"/>
      <sheetName val="Výzva na predloženie CP"/>
      <sheetName val="Výzva na doplnenie CP"/>
      <sheetName val="Záznam z vyhodnotenia ponúk"/>
      <sheetName val="Oznámenie o výsledku"/>
      <sheetName val="Výzva na súčinnosť"/>
      <sheetName val="Osobné prevzatie ponuky"/>
      <sheetName val="Oznámenie o zrušení"/>
      <sheetName val="Výzvy"/>
      <sheetName val="Pracovné dni"/>
      <sheetName val="Sviatky"/>
    </sheetNames>
    <sheetDataSet>
      <sheetData sheetId="0">
        <row r="4">
          <cell r="Z4" t="str">
            <v>verejný obstarávateľ</v>
          </cell>
        </row>
        <row r="12">
          <cell r="F12" t="str">
            <v>dodanie tovarov</v>
          </cell>
        </row>
        <row r="20">
          <cell r="G20" t="str">
            <v>všetky predmety spolu</v>
          </cell>
        </row>
        <row r="58">
          <cell r="E58" t="str">
            <v>cenové ponuky komplexne</v>
          </cell>
        </row>
      </sheetData>
      <sheetData sheetId="1"/>
      <sheetData sheetId="2"/>
      <sheetData sheetId="3"/>
      <sheetData sheetId="4"/>
      <sheetData sheetId="5">
        <row r="2">
          <cell r="B2" t="str">
            <v>Výzva na predloženie ponúk - prieskum trhu</v>
          </cell>
        </row>
        <row r="130">
          <cell r="C130" t="str">
            <v xml:space="preserve">Príloha č. 1: </v>
          </cell>
          <cell r="E130" t="str">
            <v>Vymedzenie predmetu prieskumu trhu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">
          <cell r="B2" t="str">
            <v>Výzva na predloženie cenovej ponuky</v>
          </cell>
        </row>
        <row r="320">
          <cell r="E320" t="str">
            <v>Technická špecifikácia</v>
          </cell>
        </row>
      </sheetData>
      <sheetData sheetId="15"/>
      <sheetData sheetId="16"/>
      <sheetData sheetId="17"/>
      <sheetData sheetId="18"/>
      <sheetData sheetId="19"/>
      <sheetData sheetId="20"/>
      <sheetData sheetId="21">
        <row r="26">
          <cell r="B26" t="str">
            <v>7.4</v>
          </cell>
        </row>
        <row r="27">
          <cell r="B27" t="str">
            <v>1.1.1</v>
          </cell>
        </row>
        <row r="28">
          <cell r="B28" t="str">
            <v>4.2.1</v>
          </cell>
        </row>
        <row r="29">
          <cell r="B29" t="str">
            <v>3.1.1</v>
          </cell>
        </row>
        <row r="30">
          <cell r="B30" t="str">
            <v>3.3.1</v>
          </cell>
        </row>
        <row r="31">
          <cell r="B31" t="str">
            <v>1.2.2</v>
          </cell>
        </row>
      </sheetData>
      <sheetData sheetId="22"/>
      <sheetData sheetId="23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 filterMode="1"/>
  <dimension ref="A1:P887"/>
  <sheetViews>
    <sheetView tabSelected="1" view="pageBreakPreview" zoomScaleNormal="100" zoomScaleSheetLayoutView="100" workbookViewId="0">
      <pane ySplit="3" topLeftCell="A4" activePane="bottomLeft" state="frozen"/>
      <selection pane="bottomLeft" activeCell="J884" sqref="J884"/>
    </sheetView>
  </sheetViews>
  <sheetFormatPr defaultColWidth="9.140625" defaultRowHeight="15" x14ac:dyDescent="0.25"/>
  <cols>
    <col min="1" max="1" width="4.7109375" style="53" customWidth="1"/>
    <col min="2" max="2" width="8.7109375" style="58" customWidth="1"/>
    <col min="3" max="3" width="8.7109375" style="53" customWidth="1"/>
    <col min="4" max="5" width="9.28515625" style="53" customWidth="1"/>
    <col min="6" max="7" width="19" style="53" customWidth="1"/>
    <col min="8" max="9" width="9.42578125" style="53" customWidth="1"/>
    <col min="10" max="10" width="8" style="53" customWidth="1"/>
    <col min="11" max="11" width="13.7109375" style="53" customWidth="1"/>
    <col min="12" max="12" width="17.85546875" style="53" customWidth="1"/>
    <col min="13" max="14" width="18.28515625" style="53" customWidth="1"/>
    <col min="15" max="15" width="6.5703125" style="53" bestFit="1" customWidth="1"/>
    <col min="16" max="16" width="14.5703125" style="53" bestFit="1" customWidth="1"/>
    <col min="17" max="28" width="9.140625" style="53"/>
    <col min="29" max="29" width="9.42578125" style="53" bestFit="1" customWidth="1"/>
    <col min="30" max="16384" width="9.140625" style="53"/>
  </cols>
  <sheetData>
    <row r="1" spans="1:16" x14ac:dyDescent="0.25">
      <c r="A1" s="53">
        <v>1</v>
      </c>
      <c r="B1" s="53"/>
    </row>
    <row r="2" spans="1:16" ht="18.75" x14ac:dyDescent="0.25">
      <c r="A2" s="54">
        <v>1</v>
      </c>
      <c r="B2" s="55" t="s">
        <v>0</v>
      </c>
      <c r="C2" s="55"/>
      <c r="D2" s="55"/>
      <c r="E2" s="55"/>
      <c r="F2" s="55"/>
      <c r="G2" s="55"/>
    </row>
    <row r="3" spans="1:16" x14ac:dyDescent="0.25">
      <c r="A3" s="53">
        <v>1</v>
      </c>
      <c r="B3" s="53"/>
    </row>
    <row r="4" spans="1:16" s="54" customFormat="1" ht="21" x14ac:dyDescent="0.25">
      <c r="A4" s="54">
        <v>1</v>
      </c>
      <c r="B4" s="56"/>
      <c r="C4" s="56"/>
      <c r="D4" s="56"/>
      <c r="E4" s="56"/>
      <c r="F4" s="56"/>
      <c r="G4" s="56"/>
      <c r="H4" s="56"/>
      <c r="I4" s="56"/>
      <c r="J4" s="56"/>
      <c r="K4" s="56"/>
      <c r="M4" s="57"/>
      <c r="N4" s="57" t="s">
        <v>115</v>
      </c>
    </row>
    <row r="5" spans="1:16" s="54" customFormat="1" ht="23.25" customHeight="1" x14ac:dyDescent="0.25">
      <c r="A5" s="54">
        <v>1</v>
      </c>
      <c r="B5" s="260" t="s">
        <v>117</v>
      </c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</row>
    <row r="6" spans="1:16" s="54" customFormat="1" x14ac:dyDescent="0.25">
      <c r="A6" s="54">
        <v>1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1:16" s="54" customFormat="1" ht="23.25" customHeight="1" x14ac:dyDescent="0.25">
      <c r="A7" s="54">
        <v>1</v>
      </c>
      <c r="B7" s="260" t="s">
        <v>118</v>
      </c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0"/>
    </row>
    <row r="8" spans="1:16" x14ac:dyDescent="0.25">
      <c r="A8" s="53">
        <v>1</v>
      </c>
    </row>
    <row r="9" spans="1:16" x14ac:dyDescent="0.25">
      <c r="A9" s="53">
        <v>1</v>
      </c>
    </row>
    <row r="10" spans="1:16" customFormat="1" hidden="1" x14ac:dyDescent="0.25">
      <c r="A10" s="5">
        <f>IF([1]summary!$F$12=$P$10,1,0)*IF([1]summary!$F$17="nie",1,0)</f>
        <v>0</v>
      </c>
      <c r="B10" s="4" t="s">
        <v>1</v>
      </c>
      <c r="P10" s="6" t="s">
        <v>2</v>
      </c>
    </row>
    <row r="11" spans="1:16" customFormat="1" hidden="1" x14ac:dyDescent="0.25">
      <c r="A11">
        <f>IF([1]summary!$F$12=$P$10,1,0)*IF(A10=0,1,0)</f>
        <v>0</v>
      </c>
      <c r="B11" s="4" t="s">
        <v>3</v>
      </c>
    </row>
    <row r="12" spans="1:16" s="8" customFormat="1" hidden="1" x14ac:dyDescent="0.25">
      <c r="A12" s="5">
        <f>SUM(A10:A11)</f>
        <v>0</v>
      </c>
      <c r="B12" s="7"/>
    </row>
    <row r="13" spans="1:16" s="59" customFormat="1" ht="15.75" x14ac:dyDescent="0.25">
      <c r="A13" s="59">
        <f>IF(SUM($A$10:$A$11)=0,1,0)</f>
        <v>1</v>
      </c>
      <c r="B13" s="261" t="s">
        <v>4</v>
      </c>
      <c r="C13" s="261"/>
      <c r="D13" s="262" t="s">
        <v>116</v>
      </c>
      <c r="E13" s="262"/>
      <c r="F13" s="262"/>
      <c r="G13" s="262"/>
      <c r="H13" s="262"/>
      <c r="I13" s="262"/>
      <c r="J13" s="262"/>
      <c r="K13" s="262"/>
      <c r="L13" s="262"/>
      <c r="M13" s="60" t="s">
        <v>5</v>
      </c>
      <c r="N13" s="61">
        <v>1</v>
      </c>
      <c r="P13" s="62"/>
    </row>
    <row r="14" spans="1:16" ht="15.75" thickBot="1" x14ac:dyDescent="0.3">
      <c r="A14" s="53">
        <v>1</v>
      </c>
      <c r="P14" s="63"/>
    </row>
    <row r="15" spans="1:16" ht="69.95" customHeight="1" thickBot="1" x14ac:dyDescent="0.3">
      <c r="A15" s="53">
        <v>1</v>
      </c>
      <c r="B15" s="263" t="s">
        <v>6</v>
      </c>
      <c r="C15" s="264"/>
      <c r="D15" s="264"/>
      <c r="E15" s="265"/>
      <c r="F15" s="266" t="s">
        <v>7</v>
      </c>
      <c r="G15" s="267"/>
      <c r="H15" s="263" t="s">
        <v>8</v>
      </c>
      <c r="I15" s="265"/>
      <c r="J15" s="64" t="s">
        <v>9</v>
      </c>
      <c r="K15" s="268" t="s">
        <v>10</v>
      </c>
      <c r="L15" s="269"/>
      <c r="M15" s="65" t="s">
        <v>11</v>
      </c>
      <c r="N15" s="66" t="s">
        <v>12</v>
      </c>
      <c r="P15" s="63"/>
    </row>
    <row r="16" spans="1:16" ht="15" customHeight="1" x14ac:dyDescent="0.25">
      <c r="A16" s="53">
        <f t="shared" ref="A16:A67" si="0">$A$13</f>
        <v>1</v>
      </c>
      <c r="B16" s="250" t="s">
        <v>13</v>
      </c>
      <c r="C16" s="251"/>
      <c r="D16" s="252" t="s">
        <v>14</v>
      </c>
      <c r="E16" s="253"/>
      <c r="F16" s="233" t="s">
        <v>15</v>
      </c>
      <c r="G16" s="181"/>
      <c r="H16" s="182" t="s">
        <v>16</v>
      </c>
      <c r="I16" s="183"/>
      <c r="J16" s="68" t="s">
        <v>17</v>
      </c>
      <c r="K16" s="69" t="s">
        <v>18</v>
      </c>
      <c r="L16" s="15"/>
      <c r="M16" s="258"/>
      <c r="N16" s="259"/>
    </row>
    <row r="17" spans="1:14" ht="15" customHeight="1" x14ac:dyDescent="0.25">
      <c r="A17" s="53">
        <f t="shared" si="0"/>
        <v>1</v>
      </c>
      <c r="B17" s="250"/>
      <c r="C17" s="251"/>
      <c r="D17" s="254"/>
      <c r="E17" s="255"/>
      <c r="F17" s="190" t="s">
        <v>19</v>
      </c>
      <c r="G17" s="185"/>
      <c r="H17" s="186" t="s">
        <v>20</v>
      </c>
      <c r="I17" s="187"/>
      <c r="J17" s="70" t="s">
        <v>17</v>
      </c>
      <c r="K17" s="71" t="s">
        <v>18</v>
      </c>
      <c r="L17" s="17"/>
      <c r="M17" s="258"/>
      <c r="N17" s="259"/>
    </row>
    <row r="18" spans="1:14" ht="15" customHeight="1" x14ac:dyDescent="0.25">
      <c r="A18" s="53">
        <f t="shared" si="0"/>
        <v>1</v>
      </c>
      <c r="B18" s="250"/>
      <c r="C18" s="251"/>
      <c r="D18" s="254"/>
      <c r="E18" s="255"/>
      <c r="F18" s="190" t="s">
        <v>21</v>
      </c>
      <c r="G18" s="185"/>
      <c r="H18" s="186" t="s">
        <v>22</v>
      </c>
      <c r="I18" s="187"/>
      <c r="J18" s="70" t="s">
        <v>17</v>
      </c>
      <c r="K18" s="71" t="s">
        <v>18</v>
      </c>
      <c r="L18" s="17"/>
      <c r="M18" s="258"/>
      <c r="N18" s="259"/>
    </row>
    <row r="19" spans="1:14" ht="15" customHeight="1" thickBot="1" x14ac:dyDescent="0.3">
      <c r="A19" s="53">
        <f t="shared" si="0"/>
        <v>1</v>
      </c>
      <c r="B19" s="250"/>
      <c r="C19" s="251"/>
      <c r="D19" s="256"/>
      <c r="E19" s="257"/>
      <c r="F19" s="234" t="s">
        <v>23</v>
      </c>
      <c r="G19" s="171"/>
      <c r="H19" s="172" t="s">
        <v>24</v>
      </c>
      <c r="I19" s="173"/>
      <c r="J19" s="72" t="s">
        <v>17</v>
      </c>
      <c r="K19" s="73" t="s">
        <v>18</v>
      </c>
      <c r="L19" s="19"/>
      <c r="M19" s="258"/>
      <c r="N19" s="259"/>
    </row>
    <row r="20" spans="1:14" ht="15" customHeight="1" x14ac:dyDescent="0.25">
      <c r="A20" s="53">
        <v>1</v>
      </c>
      <c r="B20" s="250"/>
      <c r="C20" s="251"/>
      <c r="D20" s="174" t="s">
        <v>25</v>
      </c>
      <c r="E20" s="231"/>
      <c r="F20" s="247" t="s">
        <v>26</v>
      </c>
      <c r="G20" s="247"/>
      <c r="H20" s="248" t="s">
        <v>24</v>
      </c>
      <c r="I20" s="249"/>
      <c r="J20" s="68" t="s">
        <v>17</v>
      </c>
      <c r="K20" s="69" t="s">
        <v>18</v>
      </c>
      <c r="L20" s="20"/>
      <c r="M20" s="258"/>
      <c r="N20" s="259"/>
    </row>
    <row r="21" spans="1:14" ht="15" customHeight="1" x14ac:dyDescent="0.25">
      <c r="A21" s="53">
        <f t="shared" si="0"/>
        <v>1</v>
      </c>
      <c r="B21" s="250"/>
      <c r="C21" s="251"/>
      <c r="D21" s="176"/>
      <c r="E21" s="241"/>
      <c r="F21" s="245" t="s">
        <v>27</v>
      </c>
      <c r="G21" s="245"/>
      <c r="H21" s="188" t="s">
        <v>28</v>
      </c>
      <c r="I21" s="189"/>
      <c r="J21" s="70" t="s">
        <v>17</v>
      </c>
      <c r="K21" s="71" t="s">
        <v>18</v>
      </c>
      <c r="L21" s="17"/>
      <c r="M21" s="258"/>
      <c r="N21" s="259"/>
    </row>
    <row r="22" spans="1:14" ht="15" customHeight="1" x14ac:dyDescent="0.25">
      <c r="A22" s="53">
        <f t="shared" si="0"/>
        <v>1</v>
      </c>
      <c r="B22" s="250"/>
      <c r="C22" s="251"/>
      <c r="D22" s="176"/>
      <c r="E22" s="241"/>
      <c r="F22" s="245" t="s">
        <v>29</v>
      </c>
      <c r="G22" s="245"/>
      <c r="H22" s="188" t="s">
        <v>30</v>
      </c>
      <c r="I22" s="189"/>
      <c r="J22" s="70" t="s">
        <v>31</v>
      </c>
      <c r="K22" s="71" t="s">
        <v>32</v>
      </c>
      <c r="L22" s="17"/>
      <c r="M22" s="258"/>
      <c r="N22" s="259"/>
    </row>
    <row r="23" spans="1:14" ht="29.25" customHeight="1" x14ac:dyDescent="0.25">
      <c r="A23" s="53">
        <f t="shared" si="0"/>
        <v>1</v>
      </c>
      <c r="B23" s="250"/>
      <c r="C23" s="251"/>
      <c r="D23" s="176"/>
      <c r="E23" s="241"/>
      <c r="F23" s="245" t="s">
        <v>33</v>
      </c>
      <c r="G23" s="245"/>
      <c r="H23" s="188" t="s">
        <v>30</v>
      </c>
      <c r="I23" s="189"/>
      <c r="J23" s="70" t="s">
        <v>31</v>
      </c>
      <c r="K23" s="71" t="s">
        <v>32</v>
      </c>
      <c r="L23" s="17"/>
      <c r="M23" s="258"/>
      <c r="N23" s="259"/>
    </row>
    <row r="24" spans="1:14" ht="27" customHeight="1" x14ac:dyDescent="0.25">
      <c r="A24" s="53">
        <f t="shared" si="0"/>
        <v>1</v>
      </c>
      <c r="B24" s="250"/>
      <c r="C24" s="251"/>
      <c r="D24" s="176"/>
      <c r="E24" s="241"/>
      <c r="F24" s="245" t="s">
        <v>34</v>
      </c>
      <c r="G24" s="245"/>
      <c r="H24" s="188" t="s">
        <v>35</v>
      </c>
      <c r="I24" s="189"/>
      <c r="J24" s="70" t="s">
        <v>36</v>
      </c>
      <c r="K24" s="71" t="s">
        <v>18</v>
      </c>
      <c r="L24" s="17"/>
      <c r="M24" s="258"/>
      <c r="N24" s="259"/>
    </row>
    <row r="25" spans="1:14" ht="27" customHeight="1" thickBot="1" x14ac:dyDescent="0.3">
      <c r="A25" s="53">
        <f t="shared" si="0"/>
        <v>1</v>
      </c>
      <c r="B25" s="250"/>
      <c r="C25" s="251"/>
      <c r="D25" s="178"/>
      <c r="E25" s="232"/>
      <c r="F25" s="246" t="s">
        <v>37</v>
      </c>
      <c r="G25" s="246"/>
      <c r="H25" s="191" t="s">
        <v>38</v>
      </c>
      <c r="I25" s="192"/>
      <c r="J25" s="72" t="s">
        <v>39</v>
      </c>
      <c r="K25" s="73" t="s">
        <v>18</v>
      </c>
      <c r="L25" s="19"/>
      <c r="M25" s="258"/>
      <c r="N25" s="259"/>
    </row>
    <row r="26" spans="1:14" ht="27.75" customHeight="1" thickBot="1" x14ac:dyDescent="0.3">
      <c r="A26" s="53">
        <f t="shared" si="0"/>
        <v>1</v>
      </c>
      <c r="B26" s="250"/>
      <c r="C26" s="251"/>
      <c r="D26" s="235" t="s">
        <v>40</v>
      </c>
      <c r="E26" s="236"/>
      <c r="F26" s="244" t="s">
        <v>41</v>
      </c>
      <c r="G26" s="244"/>
      <c r="H26" s="235" t="s">
        <v>30</v>
      </c>
      <c r="I26" s="236"/>
      <c r="J26" s="74" t="s">
        <v>31</v>
      </c>
      <c r="K26" s="75" t="s">
        <v>32</v>
      </c>
      <c r="L26" s="21"/>
      <c r="M26" s="258"/>
      <c r="N26" s="259"/>
    </row>
    <row r="27" spans="1:14" ht="128.25" customHeight="1" thickBot="1" x14ac:dyDescent="0.3">
      <c r="A27" s="53">
        <f t="shared" si="0"/>
        <v>1</v>
      </c>
      <c r="B27" s="250"/>
      <c r="C27" s="251"/>
      <c r="D27" s="235" t="s">
        <v>42</v>
      </c>
      <c r="E27" s="236"/>
      <c r="F27" s="244" t="s">
        <v>43</v>
      </c>
      <c r="G27" s="244"/>
      <c r="H27" s="235" t="s">
        <v>30</v>
      </c>
      <c r="I27" s="236"/>
      <c r="J27" s="74" t="s">
        <v>31</v>
      </c>
      <c r="K27" s="75" t="s">
        <v>32</v>
      </c>
      <c r="L27" s="21"/>
      <c r="M27" s="258"/>
      <c r="N27" s="259"/>
    </row>
    <row r="28" spans="1:14" ht="24.75" customHeight="1" thickBot="1" x14ac:dyDescent="0.3">
      <c r="A28" s="53">
        <f t="shared" si="0"/>
        <v>1</v>
      </c>
      <c r="B28" s="250"/>
      <c r="C28" s="251"/>
      <c r="D28" s="235" t="s">
        <v>44</v>
      </c>
      <c r="E28" s="236"/>
      <c r="F28" s="244" t="s">
        <v>45</v>
      </c>
      <c r="G28" s="244"/>
      <c r="H28" s="235" t="s">
        <v>30</v>
      </c>
      <c r="I28" s="236"/>
      <c r="J28" s="74" t="s">
        <v>31</v>
      </c>
      <c r="K28" s="75" t="s">
        <v>32</v>
      </c>
      <c r="L28" s="21"/>
      <c r="M28" s="258"/>
      <c r="N28" s="259"/>
    </row>
    <row r="29" spans="1:14" ht="36" customHeight="1" thickBot="1" x14ac:dyDescent="0.3">
      <c r="A29" s="53">
        <f t="shared" si="0"/>
        <v>1</v>
      </c>
      <c r="B29" s="250"/>
      <c r="C29" s="251"/>
      <c r="D29" s="242" t="s">
        <v>46</v>
      </c>
      <c r="E29" s="243"/>
      <c r="F29" s="237" t="s">
        <v>47</v>
      </c>
      <c r="G29" s="238"/>
      <c r="H29" s="239" t="s">
        <v>30</v>
      </c>
      <c r="I29" s="240"/>
      <c r="J29" s="74" t="s">
        <v>31</v>
      </c>
      <c r="K29" s="75" t="s">
        <v>32</v>
      </c>
      <c r="L29" s="21"/>
      <c r="M29" s="258"/>
      <c r="N29" s="259"/>
    </row>
    <row r="30" spans="1:14" ht="27" customHeight="1" thickBot="1" x14ac:dyDescent="0.3">
      <c r="A30" s="53">
        <f t="shared" si="0"/>
        <v>1</v>
      </c>
      <c r="B30" s="250"/>
      <c r="C30" s="251"/>
      <c r="D30" s="235" t="s">
        <v>48</v>
      </c>
      <c r="E30" s="236"/>
      <c r="F30" s="237" t="s">
        <v>49</v>
      </c>
      <c r="G30" s="238"/>
      <c r="H30" s="239" t="s">
        <v>30</v>
      </c>
      <c r="I30" s="240"/>
      <c r="J30" s="74" t="s">
        <v>31</v>
      </c>
      <c r="K30" s="75" t="s">
        <v>32</v>
      </c>
      <c r="L30" s="21"/>
      <c r="M30" s="258"/>
      <c r="N30" s="259"/>
    </row>
    <row r="31" spans="1:14" ht="15" customHeight="1" x14ac:dyDescent="0.25">
      <c r="A31" s="53">
        <f t="shared" si="0"/>
        <v>1</v>
      </c>
      <c r="B31" s="250"/>
      <c r="C31" s="251"/>
      <c r="D31" s="174" t="s">
        <v>50</v>
      </c>
      <c r="E31" s="231"/>
      <c r="F31" s="233" t="s">
        <v>51</v>
      </c>
      <c r="G31" s="181"/>
      <c r="H31" s="182" t="s">
        <v>52</v>
      </c>
      <c r="I31" s="183"/>
      <c r="J31" s="68" t="s">
        <v>17</v>
      </c>
      <c r="K31" s="69" t="s">
        <v>18</v>
      </c>
      <c r="L31" s="20"/>
      <c r="M31" s="258"/>
      <c r="N31" s="259"/>
    </row>
    <row r="32" spans="1:14" ht="21.75" customHeight="1" x14ac:dyDescent="0.25">
      <c r="A32" s="53">
        <f t="shared" si="0"/>
        <v>1</v>
      </c>
      <c r="B32" s="250"/>
      <c r="C32" s="251"/>
      <c r="D32" s="176"/>
      <c r="E32" s="241"/>
      <c r="F32" s="190" t="s">
        <v>53</v>
      </c>
      <c r="G32" s="185"/>
      <c r="H32" s="186" t="s">
        <v>30</v>
      </c>
      <c r="I32" s="187"/>
      <c r="J32" s="70" t="s">
        <v>31</v>
      </c>
      <c r="K32" s="71" t="s">
        <v>32</v>
      </c>
      <c r="L32" s="17"/>
      <c r="M32" s="258"/>
      <c r="N32" s="259"/>
    </row>
    <row r="33" spans="1:14" ht="21.75" customHeight="1" x14ac:dyDescent="0.25">
      <c r="A33" s="53">
        <f t="shared" si="0"/>
        <v>1</v>
      </c>
      <c r="B33" s="250"/>
      <c r="C33" s="251"/>
      <c r="D33" s="176"/>
      <c r="E33" s="241"/>
      <c r="F33" s="190" t="s">
        <v>54</v>
      </c>
      <c r="G33" s="185"/>
      <c r="H33" s="186" t="s">
        <v>30</v>
      </c>
      <c r="I33" s="187"/>
      <c r="J33" s="70" t="s">
        <v>31</v>
      </c>
      <c r="K33" s="71" t="s">
        <v>32</v>
      </c>
      <c r="L33" s="17"/>
      <c r="M33" s="258"/>
      <c r="N33" s="259"/>
    </row>
    <row r="34" spans="1:14" ht="15" customHeight="1" x14ac:dyDescent="0.25">
      <c r="A34" s="53">
        <f t="shared" si="0"/>
        <v>1</v>
      </c>
      <c r="B34" s="250"/>
      <c r="C34" s="251"/>
      <c r="D34" s="176"/>
      <c r="E34" s="241"/>
      <c r="F34" s="190" t="s">
        <v>55</v>
      </c>
      <c r="G34" s="185"/>
      <c r="H34" s="186" t="s">
        <v>56</v>
      </c>
      <c r="I34" s="187"/>
      <c r="J34" s="70" t="s">
        <v>57</v>
      </c>
      <c r="K34" s="71" t="s">
        <v>18</v>
      </c>
      <c r="L34" s="17"/>
      <c r="M34" s="258"/>
      <c r="N34" s="259"/>
    </row>
    <row r="35" spans="1:14" ht="15" customHeight="1" x14ac:dyDescent="0.25">
      <c r="A35" s="53">
        <f t="shared" si="0"/>
        <v>1</v>
      </c>
      <c r="B35" s="250"/>
      <c r="C35" s="251"/>
      <c r="D35" s="176"/>
      <c r="E35" s="241"/>
      <c r="F35" s="190" t="s">
        <v>58</v>
      </c>
      <c r="G35" s="185"/>
      <c r="H35" s="186" t="s">
        <v>59</v>
      </c>
      <c r="I35" s="187"/>
      <c r="J35" s="70" t="s">
        <v>60</v>
      </c>
      <c r="K35" s="71" t="s">
        <v>18</v>
      </c>
      <c r="L35" s="17"/>
      <c r="M35" s="258"/>
      <c r="N35" s="259"/>
    </row>
    <row r="36" spans="1:14" ht="23.25" customHeight="1" x14ac:dyDescent="0.25">
      <c r="A36" s="53">
        <f t="shared" si="0"/>
        <v>1</v>
      </c>
      <c r="B36" s="250"/>
      <c r="C36" s="251"/>
      <c r="D36" s="176"/>
      <c r="E36" s="241"/>
      <c r="F36" s="190" t="s">
        <v>61</v>
      </c>
      <c r="G36" s="185"/>
      <c r="H36" s="186" t="s">
        <v>30</v>
      </c>
      <c r="I36" s="187"/>
      <c r="J36" s="70" t="s">
        <v>31</v>
      </c>
      <c r="K36" s="71" t="s">
        <v>32</v>
      </c>
      <c r="L36" s="17"/>
      <c r="M36" s="258"/>
      <c r="N36" s="259"/>
    </row>
    <row r="37" spans="1:14" ht="15" customHeight="1" x14ac:dyDescent="0.25">
      <c r="A37" s="53">
        <f t="shared" si="0"/>
        <v>1</v>
      </c>
      <c r="B37" s="250"/>
      <c r="C37" s="251"/>
      <c r="D37" s="176"/>
      <c r="E37" s="241"/>
      <c r="F37" s="190" t="s">
        <v>62</v>
      </c>
      <c r="G37" s="185"/>
      <c r="H37" s="186" t="s">
        <v>30</v>
      </c>
      <c r="I37" s="187"/>
      <c r="J37" s="70" t="s">
        <v>31</v>
      </c>
      <c r="K37" s="71" t="s">
        <v>32</v>
      </c>
      <c r="L37" s="17"/>
      <c r="M37" s="258"/>
      <c r="N37" s="259"/>
    </row>
    <row r="38" spans="1:14" ht="27" customHeight="1" thickBot="1" x14ac:dyDescent="0.3">
      <c r="A38" s="53">
        <f t="shared" si="0"/>
        <v>1</v>
      </c>
      <c r="B38" s="250"/>
      <c r="C38" s="251"/>
      <c r="D38" s="178"/>
      <c r="E38" s="232"/>
      <c r="F38" s="234" t="s">
        <v>63</v>
      </c>
      <c r="G38" s="171"/>
      <c r="H38" s="172" t="s">
        <v>30</v>
      </c>
      <c r="I38" s="173"/>
      <c r="J38" s="72" t="s">
        <v>31</v>
      </c>
      <c r="K38" s="73" t="s">
        <v>32</v>
      </c>
      <c r="L38" s="19"/>
      <c r="M38" s="258"/>
      <c r="N38" s="259"/>
    </row>
    <row r="39" spans="1:14" ht="15" customHeight="1" thickBot="1" x14ac:dyDescent="0.3">
      <c r="A39" s="53">
        <f t="shared" si="0"/>
        <v>1</v>
      </c>
      <c r="B39" s="250"/>
      <c r="C39" s="251"/>
      <c r="D39" s="235" t="s">
        <v>64</v>
      </c>
      <c r="E39" s="236"/>
      <c r="F39" s="237"/>
      <c r="G39" s="238"/>
      <c r="H39" s="239" t="s">
        <v>30</v>
      </c>
      <c r="I39" s="240"/>
      <c r="J39" s="74" t="s">
        <v>31</v>
      </c>
      <c r="K39" s="75" t="s">
        <v>32</v>
      </c>
      <c r="L39" s="21"/>
      <c r="M39" s="258"/>
      <c r="N39" s="259"/>
    </row>
    <row r="40" spans="1:14" ht="15" customHeight="1" thickBot="1" x14ac:dyDescent="0.3">
      <c r="A40" s="53">
        <f t="shared" si="0"/>
        <v>1</v>
      </c>
      <c r="B40" s="250"/>
      <c r="C40" s="251"/>
      <c r="D40" s="235" t="s">
        <v>65</v>
      </c>
      <c r="E40" s="236"/>
      <c r="F40" s="237"/>
      <c r="G40" s="238"/>
      <c r="H40" s="239" t="s">
        <v>30</v>
      </c>
      <c r="I40" s="240"/>
      <c r="J40" s="74" t="s">
        <v>31</v>
      </c>
      <c r="K40" s="75" t="s">
        <v>32</v>
      </c>
      <c r="L40" s="21"/>
      <c r="M40" s="258"/>
      <c r="N40" s="259"/>
    </row>
    <row r="41" spans="1:14" ht="27" customHeight="1" thickBot="1" x14ac:dyDescent="0.3">
      <c r="A41" s="53">
        <f t="shared" si="0"/>
        <v>1</v>
      </c>
      <c r="B41" s="250"/>
      <c r="C41" s="251"/>
      <c r="D41" s="235" t="s">
        <v>66</v>
      </c>
      <c r="E41" s="236"/>
      <c r="F41" s="237" t="s">
        <v>67</v>
      </c>
      <c r="G41" s="238"/>
      <c r="H41" s="239" t="s">
        <v>30</v>
      </c>
      <c r="I41" s="240"/>
      <c r="J41" s="74" t="s">
        <v>31</v>
      </c>
      <c r="K41" s="75" t="s">
        <v>32</v>
      </c>
      <c r="L41" s="21"/>
      <c r="M41" s="258"/>
      <c r="N41" s="259"/>
    </row>
    <row r="42" spans="1:14" ht="30" customHeight="1" thickBot="1" x14ac:dyDescent="0.3">
      <c r="A42" s="53">
        <f t="shared" si="0"/>
        <v>1</v>
      </c>
      <c r="B42" s="250"/>
      <c r="C42" s="251"/>
      <c r="D42" s="235" t="s">
        <v>68</v>
      </c>
      <c r="E42" s="236"/>
      <c r="F42" s="237" t="s">
        <v>69</v>
      </c>
      <c r="G42" s="238"/>
      <c r="H42" s="239" t="s">
        <v>30</v>
      </c>
      <c r="I42" s="240"/>
      <c r="J42" s="74" t="s">
        <v>31</v>
      </c>
      <c r="K42" s="75" t="s">
        <v>32</v>
      </c>
      <c r="L42" s="21"/>
      <c r="M42" s="258"/>
      <c r="N42" s="259"/>
    </row>
    <row r="43" spans="1:14" ht="29.25" customHeight="1" x14ac:dyDescent="0.25">
      <c r="A43" s="53">
        <f t="shared" si="0"/>
        <v>1</v>
      </c>
      <c r="B43" s="250"/>
      <c r="C43" s="251"/>
      <c r="D43" s="174" t="s">
        <v>70</v>
      </c>
      <c r="E43" s="231"/>
      <c r="F43" s="233" t="s">
        <v>71</v>
      </c>
      <c r="G43" s="181"/>
      <c r="H43" s="182" t="s">
        <v>72</v>
      </c>
      <c r="I43" s="183"/>
      <c r="J43" s="68" t="s">
        <v>73</v>
      </c>
      <c r="K43" s="69" t="s">
        <v>18</v>
      </c>
      <c r="L43" s="15"/>
      <c r="M43" s="258"/>
      <c r="N43" s="259"/>
    </row>
    <row r="44" spans="1:14" ht="21.75" customHeight="1" thickBot="1" x14ac:dyDescent="0.3">
      <c r="A44" s="53">
        <f t="shared" si="0"/>
        <v>1</v>
      </c>
      <c r="B44" s="250"/>
      <c r="C44" s="251"/>
      <c r="D44" s="178"/>
      <c r="E44" s="232"/>
      <c r="F44" s="234" t="s">
        <v>74</v>
      </c>
      <c r="G44" s="171"/>
      <c r="H44" s="172" t="s">
        <v>30</v>
      </c>
      <c r="I44" s="173"/>
      <c r="J44" s="72" t="s">
        <v>31</v>
      </c>
      <c r="K44" s="73" t="s">
        <v>32</v>
      </c>
      <c r="L44" s="19"/>
      <c r="M44" s="258"/>
      <c r="N44" s="259"/>
    </row>
    <row r="45" spans="1:14" ht="27.75" customHeight="1" thickBot="1" x14ac:dyDescent="0.3">
      <c r="A45" s="53">
        <f t="shared" si="0"/>
        <v>1</v>
      </c>
      <c r="B45" s="250"/>
      <c r="C45" s="251"/>
      <c r="D45" s="235" t="s">
        <v>75</v>
      </c>
      <c r="E45" s="236"/>
      <c r="F45" s="237" t="s">
        <v>76</v>
      </c>
      <c r="G45" s="238"/>
      <c r="H45" s="239" t="s">
        <v>30</v>
      </c>
      <c r="I45" s="240"/>
      <c r="J45" s="74" t="s">
        <v>31</v>
      </c>
      <c r="K45" s="75" t="s">
        <v>32</v>
      </c>
      <c r="L45" s="21"/>
      <c r="M45" s="258"/>
      <c r="N45" s="259"/>
    </row>
    <row r="46" spans="1:14" ht="30" customHeight="1" x14ac:dyDescent="0.25">
      <c r="A46" s="53">
        <f t="shared" si="0"/>
        <v>1</v>
      </c>
      <c r="B46" s="250"/>
      <c r="C46" s="251"/>
      <c r="D46" s="229" t="s">
        <v>77</v>
      </c>
      <c r="E46" s="230"/>
      <c r="F46" s="225" t="s">
        <v>78</v>
      </c>
      <c r="G46" s="226"/>
      <c r="H46" s="227" t="s">
        <v>79</v>
      </c>
      <c r="I46" s="228"/>
      <c r="J46" s="76" t="s">
        <v>80</v>
      </c>
      <c r="K46" s="77" t="s">
        <v>18</v>
      </c>
      <c r="L46" s="23"/>
      <c r="M46" s="259"/>
      <c r="N46" s="259"/>
    </row>
    <row r="47" spans="1:14" ht="22.5" customHeight="1" x14ac:dyDescent="0.25">
      <c r="A47" s="53">
        <f t="shared" si="0"/>
        <v>1</v>
      </c>
      <c r="B47" s="250"/>
      <c r="C47" s="251"/>
      <c r="D47" s="188" t="s">
        <v>81</v>
      </c>
      <c r="E47" s="189"/>
      <c r="F47" s="190" t="s">
        <v>82</v>
      </c>
      <c r="G47" s="185"/>
      <c r="H47" s="186" t="s">
        <v>83</v>
      </c>
      <c r="I47" s="187"/>
      <c r="J47" s="70" t="s">
        <v>57</v>
      </c>
      <c r="K47" s="71" t="s">
        <v>18</v>
      </c>
      <c r="L47" s="24"/>
      <c r="M47" s="259"/>
      <c r="N47" s="259"/>
    </row>
    <row r="48" spans="1:14" ht="24.75" customHeight="1" x14ac:dyDescent="0.25">
      <c r="A48" s="53">
        <f t="shared" si="0"/>
        <v>1</v>
      </c>
      <c r="B48" s="250"/>
      <c r="C48" s="251"/>
      <c r="D48" s="188" t="s">
        <v>84</v>
      </c>
      <c r="E48" s="189"/>
      <c r="F48" s="190" t="s">
        <v>85</v>
      </c>
      <c r="G48" s="185"/>
      <c r="H48" s="186" t="s">
        <v>30</v>
      </c>
      <c r="I48" s="187"/>
      <c r="J48" s="70" t="s">
        <v>31</v>
      </c>
      <c r="K48" s="71" t="s">
        <v>32</v>
      </c>
      <c r="L48" s="24"/>
      <c r="M48" s="259"/>
      <c r="N48" s="259"/>
    </row>
    <row r="49" spans="1:14" ht="30" customHeight="1" x14ac:dyDescent="0.25">
      <c r="A49" s="53">
        <f t="shared" si="0"/>
        <v>1</v>
      </c>
      <c r="B49" s="250"/>
      <c r="C49" s="251"/>
      <c r="D49" s="188" t="s">
        <v>86</v>
      </c>
      <c r="E49" s="189"/>
      <c r="F49" s="225" t="s">
        <v>87</v>
      </c>
      <c r="G49" s="226"/>
      <c r="H49" s="227" t="s">
        <v>30</v>
      </c>
      <c r="I49" s="228"/>
      <c r="J49" s="76" t="s">
        <v>31</v>
      </c>
      <c r="K49" s="77" t="s">
        <v>32</v>
      </c>
      <c r="L49" s="23"/>
      <c r="M49" s="259"/>
      <c r="N49" s="259"/>
    </row>
    <row r="50" spans="1:14" ht="35.25" customHeight="1" x14ac:dyDescent="0.25">
      <c r="A50" s="53">
        <f t="shared" si="0"/>
        <v>1</v>
      </c>
      <c r="B50" s="250"/>
      <c r="C50" s="251"/>
      <c r="D50" s="193" t="s">
        <v>88</v>
      </c>
      <c r="E50" s="194"/>
      <c r="F50" s="201" t="s">
        <v>89</v>
      </c>
      <c r="G50" s="202"/>
      <c r="H50" s="203" t="s">
        <v>30</v>
      </c>
      <c r="I50" s="204"/>
      <c r="J50" s="70" t="s">
        <v>31</v>
      </c>
      <c r="K50" s="71" t="s">
        <v>32</v>
      </c>
      <c r="L50" s="24"/>
      <c r="M50" s="259"/>
      <c r="N50" s="259"/>
    </row>
    <row r="51" spans="1:14" ht="15" customHeight="1" x14ac:dyDescent="0.25">
      <c r="A51" s="53">
        <f t="shared" si="0"/>
        <v>1</v>
      </c>
      <c r="B51" s="250"/>
      <c r="C51" s="251"/>
      <c r="D51" s="199" t="s">
        <v>90</v>
      </c>
      <c r="E51" s="200"/>
      <c r="F51" s="201" t="s">
        <v>91</v>
      </c>
      <c r="G51" s="202"/>
      <c r="H51" s="203" t="s">
        <v>30</v>
      </c>
      <c r="I51" s="204"/>
      <c r="J51" s="70" t="s">
        <v>31</v>
      </c>
      <c r="K51" s="71" t="s">
        <v>32</v>
      </c>
      <c r="L51" s="24"/>
      <c r="M51" s="259"/>
      <c r="N51" s="259"/>
    </row>
    <row r="52" spans="1:14" ht="27" customHeight="1" thickBot="1" x14ac:dyDescent="0.3">
      <c r="A52" s="53">
        <f t="shared" si="0"/>
        <v>1</v>
      </c>
      <c r="B52" s="250"/>
      <c r="C52" s="251"/>
      <c r="D52" s="205" t="s">
        <v>92</v>
      </c>
      <c r="E52" s="206"/>
      <c r="F52" s="207"/>
      <c r="G52" s="208"/>
      <c r="H52" s="209" t="s">
        <v>30</v>
      </c>
      <c r="I52" s="210"/>
      <c r="J52" s="78" t="s">
        <v>31</v>
      </c>
      <c r="K52" s="84" t="s">
        <v>32</v>
      </c>
      <c r="L52" s="25"/>
      <c r="M52" s="259"/>
      <c r="N52" s="259"/>
    </row>
    <row r="53" spans="1:14" ht="15" customHeight="1" x14ac:dyDescent="0.25">
      <c r="A53" s="53">
        <f t="shared" si="0"/>
        <v>1</v>
      </c>
      <c r="B53" s="250"/>
      <c r="C53" s="251"/>
      <c r="D53" s="211" t="s">
        <v>93</v>
      </c>
      <c r="E53" s="212"/>
      <c r="F53" s="217" t="s">
        <v>94</v>
      </c>
      <c r="G53" s="218"/>
      <c r="H53" s="219" t="s">
        <v>30</v>
      </c>
      <c r="I53" s="220"/>
      <c r="J53" s="79" t="s">
        <v>31</v>
      </c>
      <c r="K53" s="69" t="s">
        <v>32</v>
      </c>
      <c r="L53" s="20"/>
      <c r="M53" s="258"/>
      <c r="N53" s="259"/>
    </row>
    <row r="54" spans="1:14" ht="15" customHeight="1" x14ac:dyDescent="0.25">
      <c r="A54" s="53">
        <f t="shared" si="0"/>
        <v>1</v>
      </c>
      <c r="B54" s="250"/>
      <c r="C54" s="251"/>
      <c r="D54" s="213"/>
      <c r="E54" s="214"/>
      <c r="F54" s="201" t="s">
        <v>95</v>
      </c>
      <c r="G54" s="202"/>
      <c r="H54" s="203" t="s">
        <v>96</v>
      </c>
      <c r="I54" s="204"/>
      <c r="J54" s="80"/>
      <c r="K54" s="71" t="s">
        <v>18</v>
      </c>
      <c r="L54" s="17"/>
      <c r="M54" s="258"/>
      <c r="N54" s="259"/>
    </row>
    <row r="55" spans="1:14" ht="15" customHeight="1" thickBot="1" x14ac:dyDescent="0.3">
      <c r="A55" s="53">
        <f t="shared" si="0"/>
        <v>1</v>
      </c>
      <c r="B55" s="250"/>
      <c r="C55" s="251"/>
      <c r="D55" s="215"/>
      <c r="E55" s="216"/>
      <c r="F55" s="221" t="s">
        <v>97</v>
      </c>
      <c r="G55" s="222"/>
      <c r="H55" s="223" t="s">
        <v>56</v>
      </c>
      <c r="I55" s="224"/>
      <c r="J55" s="81" t="s">
        <v>57</v>
      </c>
      <c r="K55" s="73" t="s">
        <v>18</v>
      </c>
      <c r="L55" s="19"/>
      <c r="M55" s="258"/>
      <c r="N55" s="259"/>
    </row>
    <row r="56" spans="1:14" ht="15" customHeight="1" x14ac:dyDescent="0.25">
      <c r="A56" s="53">
        <f t="shared" si="0"/>
        <v>1</v>
      </c>
      <c r="B56" s="250"/>
      <c r="C56" s="251"/>
      <c r="D56" s="193" t="s">
        <v>98</v>
      </c>
      <c r="E56" s="194"/>
      <c r="F56" s="195" t="s">
        <v>99</v>
      </c>
      <c r="G56" s="196"/>
      <c r="H56" s="197" t="s">
        <v>56</v>
      </c>
      <c r="I56" s="198"/>
      <c r="J56" s="82" t="s">
        <v>57</v>
      </c>
      <c r="K56" s="77" t="s">
        <v>18</v>
      </c>
      <c r="L56" s="26"/>
      <c r="M56" s="259"/>
      <c r="N56" s="259"/>
    </row>
    <row r="57" spans="1:14" ht="25.5" customHeight="1" x14ac:dyDescent="0.25">
      <c r="A57" s="53">
        <f t="shared" si="0"/>
        <v>1</v>
      </c>
      <c r="B57" s="250"/>
      <c r="C57" s="251"/>
      <c r="D57" s="199" t="s">
        <v>100</v>
      </c>
      <c r="E57" s="200"/>
      <c r="F57" s="201" t="s">
        <v>101</v>
      </c>
      <c r="G57" s="202"/>
      <c r="H57" s="203" t="s">
        <v>30</v>
      </c>
      <c r="I57" s="204"/>
      <c r="J57" s="70" t="s">
        <v>31</v>
      </c>
      <c r="K57" s="71" t="s">
        <v>32</v>
      </c>
      <c r="L57" s="24"/>
      <c r="M57" s="259"/>
      <c r="N57" s="259"/>
    </row>
    <row r="58" spans="1:14" ht="30.75" customHeight="1" x14ac:dyDescent="0.25">
      <c r="A58" s="53">
        <f t="shared" si="0"/>
        <v>1</v>
      </c>
      <c r="B58" s="250"/>
      <c r="C58" s="251"/>
      <c r="D58" s="188" t="s">
        <v>102</v>
      </c>
      <c r="E58" s="189"/>
      <c r="F58" s="190" t="s">
        <v>103</v>
      </c>
      <c r="G58" s="185"/>
      <c r="H58" s="186" t="s">
        <v>30</v>
      </c>
      <c r="I58" s="187"/>
      <c r="J58" s="70" t="s">
        <v>31</v>
      </c>
      <c r="K58" s="71" t="s">
        <v>32</v>
      </c>
      <c r="L58" s="24"/>
      <c r="M58" s="259"/>
      <c r="N58" s="259"/>
    </row>
    <row r="59" spans="1:14" ht="33" customHeight="1" thickBot="1" x14ac:dyDescent="0.3">
      <c r="A59" s="53">
        <f t="shared" si="0"/>
        <v>1</v>
      </c>
      <c r="B59" s="250"/>
      <c r="C59" s="251"/>
      <c r="D59" s="270" t="s">
        <v>104</v>
      </c>
      <c r="E59" s="271"/>
      <c r="F59" s="272" t="s">
        <v>105</v>
      </c>
      <c r="G59" s="273"/>
      <c r="H59" s="274" t="s">
        <v>30</v>
      </c>
      <c r="I59" s="275"/>
      <c r="J59" s="276" t="s">
        <v>31</v>
      </c>
      <c r="K59" s="277" t="s">
        <v>32</v>
      </c>
      <c r="L59" s="50"/>
      <c r="M59" s="259"/>
      <c r="N59" s="259"/>
    </row>
    <row r="60" spans="1:14" s="54" customFormat="1" ht="30" customHeight="1" x14ac:dyDescent="0.25">
      <c r="A60" s="53">
        <f t="shared" si="0"/>
        <v>1</v>
      </c>
      <c r="B60" s="174" t="s">
        <v>106</v>
      </c>
      <c r="C60" s="175"/>
      <c r="D60" s="180" t="s">
        <v>107</v>
      </c>
      <c r="E60" s="181"/>
      <c r="F60" s="182" t="s">
        <v>31</v>
      </c>
      <c r="G60" s="183" t="s">
        <v>31</v>
      </c>
      <c r="H60" s="182" t="s">
        <v>30</v>
      </c>
      <c r="I60" s="183"/>
      <c r="J60" s="68" t="s">
        <v>31</v>
      </c>
      <c r="K60" s="83" t="s">
        <v>32</v>
      </c>
      <c r="L60" s="28"/>
      <c r="M60" s="83" t="s">
        <v>31</v>
      </c>
      <c r="N60" s="67" t="s">
        <v>31</v>
      </c>
    </row>
    <row r="61" spans="1:14" s="54" customFormat="1" ht="30" customHeight="1" x14ac:dyDescent="0.25">
      <c r="A61" s="53">
        <f t="shared" si="0"/>
        <v>1</v>
      </c>
      <c r="B61" s="176"/>
      <c r="C61" s="177"/>
      <c r="D61" s="184" t="s">
        <v>108</v>
      </c>
      <c r="E61" s="185"/>
      <c r="F61" s="186" t="s">
        <v>31</v>
      </c>
      <c r="G61" s="187" t="s">
        <v>31</v>
      </c>
      <c r="H61" s="186" t="s">
        <v>30</v>
      </c>
      <c r="I61" s="187"/>
      <c r="J61" s="70" t="s">
        <v>31</v>
      </c>
      <c r="K61" s="85" t="s">
        <v>32</v>
      </c>
      <c r="L61" s="30"/>
      <c r="M61" s="85" t="s">
        <v>31</v>
      </c>
      <c r="N61" s="86" t="s">
        <v>31</v>
      </c>
    </row>
    <row r="62" spans="1:14" s="54" customFormat="1" ht="68.25" customHeight="1" thickBot="1" x14ac:dyDescent="0.3">
      <c r="A62" s="53">
        <f t="shared" si="0"/>
        <v>1</v>
      </c>
      <c r="B62" s="178"/>
      <c r="C62" s="179"/>
      <c r="D62" s="170" t="s">
        <v>109</v>
      </c>
      <c r="E62" s="171"/>
      <c r="F62" s="172" t="s">
        <v>110</v>
      </c>
      <c r="G62" s="173" t="s">
        <v>31</v>
      </c>
      <c r="H62" s="172" t="s">
        <v>30</v>
      </c>
      <c r="I62" s="173"/>
      <c r="J62" s="72" t="s">
        <v>31</v>
      </c>
      <c r="K62" s="87" t="s">
        <v>32</v>
      </c>
      <c r="L62" s="34"/>
      <c r="M62" s="87" t="s">
        <v>31</v>
      </c>
      <c r="N62" s="88" t="s">
        <v>31</v>
      </c>
    </row>
    <row r="63" spans="1:14" x14ac:dyDescent="0.25">
      <c r="A63" s="53">
        <f t="shared" si="0"/>
        <v>1</v>
      </c>
    </row>
    <row r="64" spans="1:14" x14ac:dyDescent="0.25">
      <c r="A64" s="53">
        <f t="shared" si="0"/>
        <v>1</v>
      </c>
      <c r="B64" s="278" t="s">
        <v>120</v>
      </c>
      <c r="C64" s="278"/>
      <c r="D64" s="278"/>
      <c r="E64" s="278"/>
      <c r="F64" s="278"/>
      <c r="G64" s="278"/>
      <c r="H64" s="278"/>
      <c r="I64" s="278"/>
      <c r="J64" s="278"/>
      <c r="K64" s="278"/>
      <c r="L64" s="278"/>
      <c r="M64" s="278"/>
      <c r="N64" s="278"/>
    </row>
    <row r="65" spans="1:16" x14ac:dyDescent="0.25">
      <c r="A65" s="53">
        <v>1</v>
      </c>
      <c r="B65" s="278"/>
      <c r="C65" s="278"/>
      <c r="D65" s="278"/>
      <c r="E65" s="278"/>
      <c r="F65" s="278"/>
      <c r="G65" s="278"/>
      <c r="H65" s="278"/>
      <c r="I65" s="278"/>
      <c r="J65" s="278"/>
      <c r="K65" s="278"/>
      <c r="L65" s="278"/>
      <c r="M65" s="278"/>
      <c r="N65" s="278"/>
    </row>
    <row r="66" spans="1:16" x14ac:dyDescent="0.25">
      <c r="A66" s="53">
        <v>1</v>
      </c>
    </row>
    <row r="67" spans="1:16" x14ac:dyDescent="0.25">
      <c r="A67" s="53">
        <f t="shared" si="0"/>
        <v>1</v>
      </c>
      <c r="B67" s="90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</row>
    <row r="68" spans="1:16" customFormat="1" hidden="1" x14ac:dyDescent="0.25">
      <c r="A68" s="1">
        <f>$A$73</f>
        <v>0</v>
      </c>
      <c r="B68" s="4"/>
      <c r="C68" s="37" t="s">
        <v>111</v>
      </c>
      <c r="D68" s="38"/>
      <c r="E68" s="38"/>
    </row>
    <row r="69" spans="1:16" s="39" customFormat="1" hidden="1" x14ac:dyDescent="0.25">
      <c r="A69" s="1">
        <f>$A$73</f>
        <v>0</v>
      </c>
      <c r="C69" s="37"/>
    </row>
    <row r="70" spans="1:16" s="39" customFormat="1" ht="15" hidden="1" customHeight="1" x14ac:dyDescent="0.25">
      <c r="A70" s="1">
        <f>$A$73</f>
        <v>0</v>
      </c>
      <c r="C70" s="37" t="s">
        <v>112</v>
      </c>
      <c r="D70" s="38"/>
      <c r="E70" s="38"/>
      <c r="I70" s="40"/>
      <c r="J70" s="40"/>
      <c r="K70" s="40"/>
      <c r="L70" s="40"/>
      <c r="M70" s="41"/>
      <c r="N70" s="41"/>
    </row>
    <row r="71" spans="1:16" s="39" customFormat="1" hidden="1" x14ac:dyDescent="0.25">
      <c r="A71" s="1">
        <f>$A$73</f>
        <v>0</v>
      </c>
      <c r="G71" s="41"/>
      <c r="I71" s="166" t="str">
        <f>"podpis a pečiatka "&amp;IF(COUNTA([1]summary!$H$72:$H$81)=0,"navrhovateľa","dodávateľa")</f>
        <v>podpis a pečiatka navrhovateľa</v>
      </c>
      <c r="J71" s="166"/>
      <c r="K71" s="166"/>
      <c r="L71" s="166"/>
      <c r="M71" s="42"/>
      <c r="N71" s="42"/>
    </row>
    <row r="72" spans="1:16" s="1" customFormat="1" ht="21" hidden="1" x14ac:dyDescent="0.25">
      <c r="A72" s="1">
        <f>$A$73</f>
        <v>0</v>
      </c>
      <c r="B72" s="2"/>
      <c r="C72" s="2"/>
      <c r="D72" s="2"/>
      <c r="E72" s="2"/>
      <c r="F72" s="2"/>
      <c r="G72" s="2"/>
      <c r="H72" s="2"/>
      <c r="I72" s="2"/>
      <c r="J72" s="2"/>
      <c r="K72" s="2"/>
      <c r="M72" s="3"/>
      <c r="N72" s="3" t="str">
        <f>'[1]Výzva na prieskum trhu'!$C$130</f>
        <v xml:space="preserve">Príloha č. 1: </v>
      </c>
    </row>
    <row r="73" spans="1:16" s="1" customFormat="1" ht="23.25" hidden="1" customHeight="1" x14ac:dyDescent="0.25">
      <c r="A73" s="1">
        <f>IF(COUNTA([1]summary!$H$72:$H$81)=0,IF([1]summary!$G$20="všetky predmety spolu",0,1)*A78,IF([1]summary!$E$58="cenové ponuky komplexne",0,1)*A78)</f>
        <v>0</v>
      </c>
      <c r="B73" s="167" t="str">
        <f>IF([1]summary!$F$12=$P$10,'[1]Výzva na predloženie CP'!$B$2,IF(COUNTA([1]summary!$H$72:$H$81)=0,'[1]Výzva na prieskum trhu'!$B$2,'[1]Výzva na predloženie CP'!$B$2))</f>
        <v>Výzva na predloženie ponúk - prieskum trhu</v>
      </c>
      <c r="C73" s="167"/>
      <c r="D73" s="167"/>
      <c r="E73" s="167"/>
      <c r="F73" s="167"/>
      <c r="G73" s="167"/>
      <c r="H73" s="167"/>
      <c r="I73" s="167"/>
      <c r="J73" s="167"/>
      <c r="K73" s="167"/>
      <c r="L73" s="167"/>
      <c r="M73" s="167"/>
      <c r="N73" s="167"/>
    </row>
    <row r="74" spans="1:16" s="1" customFormat="1" hidden="1" x14ac:dyDescent="0.25">
      <c r="A74" s="1">
        <f>$A$73</f>
        <v>0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6" s="1" customFormat="1" ht="23.25" hidden="1" customHeight="1" x14ac:dyDescent="0.25">
      <c r="A75" s="1">
        <f>$A$73</f>
        <v>0</v>
      </c>
      <c r="B75" s="167" t="str">
        <f>IF(COUNTA([1]summary!$H$72:$H$81)=0,'[1]Výzva na prieskum trhu'!$E$130,'[1]Výzva na predloženie CP'!$E$320)</f>
        <v>Vymedzenie predmetu prieskumu trhu</v>
      </c>
      <c r="C75" s="167"/>
      <c r="D75" s="167"/>
      <c r="E75" s="167"/>
      <c r="F75" s="167"/>
      <c r="G75" s="167"/>
      <c r="H75" s="167"/>
      <c r="I75" s="167"/>
      <c r="J75" s="167"/>
      <c r="K75" s="167"/>
      <c r="L75" s="167"/>
      <c r="M75" s="167"/>
      <c r="N75" s="167"/>
    </row>
    <row r="76" spans="1:16" customFormat="1" hidden="1" x14ac:dyDescent="0.25">
      <c r="A76" s="1">
        <f>$A$73</f>
        <v>0</v>
      </c>
      <c r="B76" s="4"/>
    </row>
    <row r="77" spans="1:16" customFormat="1" hidden="1" x14ac:dyDescent="0.25">
      <c r="A77" s="1">
        <f>$A$73</f>
        <v>0</v>
      </c>
      <c r="B77" s="4"/>
    </row>
    <row r="78" spans="1:16" s="9" customFormat="1" ht="15.75" hidden="1" x14ac:dyDescent="0.25">
      <c r="A78" s="9">
        <f>IF(SUM($A$10:$A$11)=0,1,0)*IF(D78&lt;&gt;"",1,0)</f>
        <v>0</v>
      </c>
      <c r="B78" s="168" t="s">
        <v>4</v>
      </c>
      <c r="C78" s="168"/>
      <c r="D78" s="169" t="str">
        <f>IF([1]summary!$B$38&lt;&gt;"",[1]summary!$B$38,"")</f>
        <v/>
      </c>
      <c r="E78" s="169"/>
      <c r="F78" s="169"/>
      <c r="G78" s="169"/>
      <c r="H78" s="169"/>
      <c r="I78" s="169"/>
      <c r="J78" s="169"/>
      <c r="K78" s="169"/>
      <c r="L78" s="169"/>
      <c r="M78" s="10" t="s">
        <v>5</v>
      </c>
      <c r="N78" s="11" t="str">
        <f>IF([1]summary!$G$38&lt;&gt;"",[1]summary!$G$38,"")</f>
        <v/>
      </c>
      <c r="P78" s="12"/>
    </row>
    <row r="79" spans="1:16" customFormat="1" hidden="1" x14ac:dyDescent="0.25">
      <c r="A79" s="1">
        <f t="shared" ref="A79:A106" si="1">$A$78</f>
        <v>0</v>
      </c>
      <c r="B79" s="4"/>
      <c r="P79" s="13"/>
    </row>
    <row r="80" spans="1:16" customFormat="1" ht="69.95" hidden="1" customHeight="1" thickBot="1" x14ac:dyDescent="0.3">
      <c r="A80" s="1">
        <f t="shared" si="1"/>
        <v>0</v>
      </c>
      <c r="B80" s="154" t="s">
        <v>6</v>
      </c>
      <c r="C80" s="155"/>
      <c r="D80" s="155"/>
      <c r="E80" s="156"/>
      <c r="F80" s="157" t="s">
        <v>7</v>
      </c>
      <c r="G80" s="158"/>
      <c r="H80" s="159" t="s">
        <v>8</v>
      </c>
      <c r="I80" s="160"/>
      <c r="J80" s="43" t="s">
        <v>9</v>
      </c>
      <c r="K80" s="161" t="s">
        <v>10</v>
      </c>
      <c r="L80" s="162"/>
      <c r="M80" s="44" t="s">
        <v>11</v>
      </c>
      <c r="N80" s="45" t="s">
        <v>12</v>
      </c>
      <c r="P80" s="13"/>
    </row>
    <row r="81" spans="1:14" customFormat="1" ht="15" hidden="1" customHeight="1" x14ac:dyDescent="0.25">
      <c r="A81" s="1">
        <f t="shared" si="1"/>
        <v>0</v>
      </c>
      <c r="B81" s="103" t="s">
        <v>13</v>
      </c>
      <c r="C81" s="104"/>
      <c r="D81" s="109"/>
      <c r="E81" s="110"/>
      <c r="F81" s="163"/>
      <c r="G81" s="164"/>
      <c r="H81" s="111"/>
      <c r="I81" s="112"/>
      <c r="J81" s="14"/>
      <c r="K81" s="27"/>
      <c r="L81" s="28"/>
      <c r="M81" s="141"/>
      <c r="N81" s="132"/>
    </row>
    <row r="82" spans="1:14" customFormat="1" ht="15" hidden="1" customHeight="1" x14ac:dyDescent="0.25">
      <c r="A82" s="1">
        <f t="shared" si="1"/>
        <v>0</v>
      </c>
      <c r="B82" s="105"/>
      <c r="C82" s="106"/>
      <c r="D82" s="113"/>
      <c r="E82" s="114"/>
      <c r="F82" s="121"/>
      <c r="G82" s="122"/>
      <c r="H82" s="115"/>
      <c r="I82" s="116"/>
      <c r="J82" s="16"/>
      <c r="K82" s="29"/>
      <c r="L82" s="24"/>
      <c r="M82" s="124"/>
      <c r="N82" s="127"/>
    </row>
    <row r="83" spans="1:14" customFormat="1" ht="15" hidden="1" customHeight="1" x14ac:dyDescent="0.25">
      <c r="A83" s="1">
        <f t="shared" si="1"/>
        <v>0</v>
      </c>
      <c r="B83" s="105"/>
      <c r="C83" s="106"/>
      <c r="D83" s="113"/>
      <c r="E83" s="114"/>
      <c r="F83" s="121"/>
      <c r="G83" s="122"/>
      <c r="H83" s="115"/>
      <c r="I83" s="116"/>
      <c r="J83" s="16"/>
      <c r="K83" s="29"/>
      <c r="L83" s="24"/>
      <c r="M83" s="124"/>
      <c r="N83" s="127"/>
    </row>
    <row r="84" spans="1:14" customFormat="1" ht="15" hidden="1" customHeight="1" x14ac:dyDescent="0.25">
      <c r="A84" s="1">
        <f t="shared" si="1"/>
        <v>0</v>
      </c>
      <c r="B84" s="105"/>
      <c r="C84" s="106"/>
      <c r="D84" s="113"/>
      <c r="E84" s="114"/>
      <c r="F84" s="121"/>
      <c r="G84" s="122"/>
      <c r="H84" s="115"/>
      <c r="I84" s="116"/>
      <c r="J84" s="16"/>
      <c r="K84" s="29"/>
      <c r="L84" s="24"/>
      <c r="M84" s="142"/>
      <c r="N84" s="131"/>
    </row>
    <row r="85" spans="1:14" customFormat="1" ht="15" hidden="1" customHeight="1" x14ac:dyDescent="0.25">
      <c r="A85" s="1">
        <f t="shared" si="1"/>
        <v>0</v>
      </c>
      <c r="B85" s="105"/>
      <c r="C85" s="106"/>
      <c r="D85" s="120"/>
      <c r="E85" s="143"/>
      <c r="F85" s="148"/>
      <c r="G85" s="149"/>
      <c r="H85" s="150"/>
      <c r="I85" s="151"/>
      <c r="J85" s="16"/>
      <c r="K85" s="29"/>
      <c r="L85" s="24"/>
      <c r="M85" s="123"/>
      <c r="N85" s="126"/>
    </row>
    <row r="86" spans="1:14" customFormat="1" ht="15" hidden="1" customHeight="1" x14ac:dyDescent="0.25">
      <c r="A86" s="1">
        <f t="shared" si="1"/>
        <v>0</v>
      </c>
      <c r="B86" s="105"/>
      <c r="C86" s="106"/>
      <c r="D86" s="144"/>
      <c r="E86" s="145"/>
      <c r="F86" s="148"/>
      <c r="G86" s="149"/>
      <c r="H86" s="150"/>
      <c r="I86" s="151"/>
      <c r="J86" s="16"/>
      <c r="K86" s="29"/>
      <c r="L86" s="24"/>
      <c r="M86" s="124"/>
      <c r="N86" s="127"/>
    </row>
    <row r="87" spans="1:14" customFormat="1" ht="15" hidden="1" customHeight="1" x14ac:dyDescent="0.25">
      <c r="A87" s="1">
        <f t="shared" si="1"/>
        <v>0</v>
      </c>
      <c r="B87" s="105"/>
      <c r="C87" s="106"/>
      <c r="D87" s="136"/>
      <c r="E87" s="165"/>
      <c r="F87" s="148"/>
      <c r="G87" s="149"/>
      <c r="H87" s="150"/>
      <c r="I87" s="151"/>
      <c r="J87" s="16"/>
      <c r="K87" s="29"/>
      <c r="L87" s="24"/>
      <c r="M87" s="142"/>
      <c r="N87" s="131"/>
    </row>
    <row r="88" spans="1:14" customFormat="1" ht="15" hidden="1" customHeight="1" x14ac:dyDescent="0.25">
      <c r="A88" s="1">
        <f t="shared" si="1"/>
        <v>0</v>
      </c>
      <c r="B88" s="105"/>
      <c r="C88" s="106"/>
      <c r="D88" s="120"/>
      <c r="E88" s="143"/>
      <c r="F88" s="148"/>
      <c r="G88" s="149"/>
      <c r="H88" s="150"/>
      <c r="I88" s="151"/>
      <c r="J88" s="16"/>
      <c r="K88" s="29"/>
      <c r="L88" s="24"/>
      <c r="M88" s="123"/>
      <c r="N88" s="126"/>
    </row>
    <row r="89" spans="1:14" customFormat="1" ht="15" hidden="1" customHeight="1" x14ac:dyDescent="0.25">
      <c r="A89" s="1">
        <f t="shared" si="1"/>
        <v>0</v>
      </c>
      <c r="B89" s="105"/>
      <c r="C89" s="106"/>
      <c r="D89" s="144"/>
      <c r="E89" s="145"/>
      <c r="F89" s="148"/>
      <c r="G89" s="149"/>
      <c r="H89" s="150"/>
      <c r="I89" s="151"/>
      <c r="J89" s="16"/>
      <c r="K89" s="29"/>
      <c r="L89" s="24"/>
      <c r="M89" s="124"/>
      <c r="N89" s="127"/>
    </row>
    <row r="90" spans="1:14" customFormat="1" ht="15" hidden="1" customHeight="1" x14ac:dyDescent="0.25">
      <c r="A90" s="1">
        <f t="shared" si="1"/>
        <v>0</v>
      </c>
      <c r="B90" s="105"/>
      <c r="C90" s="106"/>
      <c r="D90" s="144"/>
      <c r="E90" s="145"/>
      <c r="F90" s="148"/>
      <c r="G90" s="149"/>
      <c r="H90" s="150"/>
      <c r="I90" s="151"/>
      <c r="J90" s="16"/>
      <c r="K90" s="29"/>
      <c r="L90" s="24"/>
      <c r="M90" s="124"/>
      <c r="N90" s="127"/>
    </row>
    <row r="91" spans="1:14" customFormat="1" ht="15" hidden="1" customHeight="1" thickBot="1" x14ac:dyDescent="0.3">
      <c r="A91" s="1">
        <f t="shared" si="1"/>
        <v>0</v>
      </c>
      <c r="B91" s="107"/>
      <c r="C91" s="108"/>
      <c r="D91" s="146"/>
      <c r="E91" s="147"/>
      <c r="F91" s="152"/>
      <c r="G91" s="153"/>
      <c r="H91" s="133"/>
      <c r="I91" s="134"/>
      <c r="J91" s="18"/>
      <c r="K91" s="33"/>
      <c r="L91" s="46"/>
      <c r="M91" s="125"/>
      <c r="N91" s="128"/>
    </row>
    <row r="92" spans="1:14" customFormat="1" ht="15" hidden="1" customHeight="1" x14ac:dyDescent="0.25">
      <c r="A92" s="1">
        <f t="shared" si="1"/>
        <v>0</v>
      </c>
      <c r="B92" s="105" t="s">
        <v>113</v>
      </c>
      <c r="C92" s="106"/>
      <c r="D92" s="135"/>
      <c r="E92" s="136"/>
      <c r="F92" s="137"/>
      <c r="G92" s="138"/>
      <c r="H92" s="139"/>
      <c r="I92" s="140"/>
      <c r="J92" s="22"/>
      <c r="K92" s="47"/>
      <c r="L92" s="23"/>
      <c r="M92" s="141"/>
      <c r="N92" s="132"/>
    </row>
    <row r="93" spans="1:14" customFormat="1" ht="15" hidden="1" customHeight="1" x14ac:dyDescent="0.25">
      <c r="A93" s="1">
        <f t="shared" si="1"/>
        <v>0</v>
      </c>
      <c r="B93" s="105"/>
      <c r="C93" s="106"/>
      <c r="D93" s="113"/>
      <c r="E93" s="114"/>
      <c r="F93" s="121"/>
      <c r="G93" s="122"/>
      <c r="H93" s="115"/>
      <c r="I93" s="116"/>
      <c r="J93" s="16"/>
      <c r="K93" s="29"/>
      <c r="L93" s="24"/>
      <c r="M93" s="124"/>
      <c r="N93" s="127"/>
    </row>
    <row r="94" spans="1:14" customFormat="1" ht="15" hidden="1" customHeight="1" x14ac:dyDescent="0.25">
      <c r="A94" s="1">
        <f t="shared" si="1"/>
        <v>0</v>
      </c>
      <c r="B94" s="105"/>
      <c r="C94" s="106"/>
      <c r="D94" s="113"/>
      <c r="E94" s="114"/>
      <c r="F94" s="121"/>
      <c r="G94" s="122"/>
      <c r="H94" s="115"/>
      <c r="I94" s="116"/>
      <c r="J94" s="16"/>
      <c r="K94" s="29"/>
      <c r="L94" s="24"/>
      <c r="M94" s="124"/>
      <c r="N94" s="127"/>
    </row>
    <row r="95" spans="1:14" customFormat="1" ht="15" hidden="1" customHeight="1" x14ac:dyDescent="0.25">
      <c r="A95" s="1">
        <f t="shared" si="1"/>
        <v>0</v>
      </c>
      <c r="B95" s="105"/>
      <c r="C95" s="106"/>
      <c r="D95" s="113"/>
      <c r="E95" s="114"/>
      <c r="F95" s="121"/>
      <c r="G95" s="122"/>
      <c r="H95" s="115"/>
      <c r="I95" s="116"/>
      <c r="J95" s="16"/>
      <c r="K95" s="29"/>
      <c r="L95" s="24"/>
      <c r="M95" s="142"/>
      <c r="N95" s="131"/>
    </row>
    <row r="96" spans="1:14" customFormat="1" ht="15" hidden="1" customHeight="1" x14ac:dyDescent="0.25">
      <c r="A96" s="1">
        <f t="shared" si="1"/>
        <v>0</v>
      </c>
      <c r="B96" s="105"/>
      <c r="C96" s="106"/>
      <c r="D96" s="113"/>
      <c r="E96" s="114"/>
      <c r="F96" s="121"/>
      <c r="G96" s="122"/>
      <c r="H96" s="115"/>
      <c r="I96" s="116"/>
      <c r="J96" s="16"/>
      <c r="K96" s="29"/>
      <c r="L96" s="24"/>
      <c r="M96" s="123"/>
      <c r="N96" s="126"/>
    </row>
    <row r="97" spans="1:14" customFormat="1" ht="15" hidden="1" customHeight="1" x14ac:dyDescent="0.25">
      <c r="A97" s="1">
        <f t="shared" si="1"/>
        <v>0</v>
      </c>
      <c r="B97" s="105"/>
      <c r="C97" s="106"/>
      <c r="D97" s="113"/>
      <c r="E97" s="114"/>
      <c r="F97" s="121"/>
      <c r="G97" s="122"/>
      <c r="H97" s="115"/>
      <c r="I97" s="116"/>
      <c r="J97" s="16"/>
      <c r="K97" s="29"/>
      <c r="L97" s="24"/>
      <c r="M97" s="124"/>
      <c r="N97" s="127"/>
    </row>
    <row r="98" spans="1:14" customFormat="1" ht="15" hidden="1" customHeight="1" x14ac:dyDescent="0.25">
      <c r="A98" s="1">
        <f t="shared" si="1"/>
        <v>0</v>
      </c>
      <c r="B98" s="105"/>
      <c r="C98" s="106"/>
      <c r="D98" s="113"/>
      <c r="E98" s="114"/>
      <c r="F98" s="121"/>
      <c r="G98" s="122"/>
      <c r="H98" s="115"/>
      <c r="I98" s="116"/>
      <c r="J98" s="16"/>
      <c r="K98" s="29"/>
      <c r="L98" s="24"/>
      <c r="M98" s="124"/>
      <c r="N98" s="127"/>
    </row>
    <row r="99" spans="1:14" customFormat="1" ht="15" hidden="1" customHeight="1" x14ac:dyDescent="0.25">
      <c r="A99" s="1">
        <f t="shared" si="1"/>
        <v>0</v>
      </c>
      <c r="B99" s="105"/>
      <c r="C99" s="106"/>
      <c r="D99" s="113"/>
      <c r="E99" s="114"/>
      <c r="F99" s="121"/>
      <c r="G99" s="122"/>
      <c r="H99" s="115"/>
      <c r="I99" s="116"/>
      <c r="J99" s="16"/>
      <c r="K99" s="29"/>
      <c r="L99" s="24"/>
      <c r="M99" s="142"/>
      <c r="N99" s="131"/>
    </row>
    <row r="100" spans="1:14" customFormat="1" ht="15" hidden="1" customHeight="1" x14ac:dyDescent="0.25">
      <c r="A100" s="1">
        <f t="shared" si="1"/>
        <v>0</v>
      </c>
      <c r="B100" s="105"/>
      <c r="C100" s="106"/>
      <c r="D100" s="113"/>
      <c r="E100" s="114"/>
      <c r="F100" s="121"/>
      <c r="G100" s="122"/>
      <c r="H100" s="115"/>
      <c r="I100" s="116"/>
      <c r="J100" s="16"/>
      <c r="K100" s="29"/>
      <c r="L100" s="24"/>
      <c r="M100" s="123"/>
      <c r="N100" s="126"/>
    </row>
    <row r="101" spans="1:14" customFormat="1" ht="15" hidden="1" customHeight="1" x14ac:dyDescent="0.25">
      <c r="A101" s="1">
        <f t="shared" si="1"/>
        <v>0</v>
      </c>
      <c r="B101" s="105"/>
      <c r="C101" s="106"/>
      <c r="D101" s="113"/>
      <c r="E101" s="114"/>
      <c r="F101" s="121"/>
      <c r="G101" s="122"/>
      <c r="H101" s="115"/>
      <c r="I101" s="116"/>
      <c r="J101" s="16"/>
      <c r="K101" s="29"/>
      <c r="L101" s="24"/>
      <c r="M101" s="124"/>
      <c r="N101" s="127"/>
    </row>
    <row r="102" spans="1:14" customFormat="1" ht="15" hidden="1" customHeight="1" x14ac:dyDescent="0.25">
      <c r="A102" s="1">
        <f t="shared" si="1"/>
        <v>0</v>
      </c>
      <c r="B102" s="105"/>
      <c r="C102" s="106"/>
      <c r="D102" s="113"/>
      <c r="E102" s="114"/>
      <c r="F102" s="121"/>
      <c r="G102" s="122"/>
      <c r="H102" s="115"/>
      <c r="I102" s="116"/>
      <c r="J102" s="16"/>
      <c r="K102" s="29"/>
      <c r="L102" s="24"/>
      <c r="M102" s="124"/>
      <c r="N102" s="127"/>
    </row>
    <row r="103" spans="1:14" customFormat="1" ht="15" hidden="1" customHeight="1" thickBot="1" x14ac:dyDescent="0.3">
      <c r="A103" s="1">
        <f t="shared" si="1"/>
        <v>0</v>
      </c>
      <c r="B103" s="105"/>
      <c r="C103" s="106"/>
      <c r="D103" s="119"/>
      <c r="E103" s="120"/>
      <c r="F103" s="129"/>
      <c r="G103" s="130"/>
      <c r="H103" s="101"/>
      <c r="I103" s="102"/>
      <c r="J103" s="48"/>
      <c r="K103" s="49"/>
      <c r="L103" s="50"/>
      <c r="M103" s="125"/>
      <c r="N103" s="128"/>
    </row>
    <row r="104" spans="1:14" s="1" customFormat="1" ht="30" hidden="1" customHeight="1" x14ac:dyDescent="0.25">
      <c r="A104" s="1">
        <f t="shared" si="1"/>
        <v>0</v>
      </c>
      <c r="B104" s="103" t="s">
        <v>106</v>
      </c>
      <c r="C104" s="104"/>
      <c r="D104" s="109" t="s">
        <v>107</v>
      </c>
      <c r="E104" s="110"/>
      <c r="F104" s="111" t="s">
        <v>31</v>
      </c>
      <c r="G104" s="112" t="s">
        <v>31</v>
      </c>
      <c r="H104" s="111" t="s">
        <v>30</v>
      </c>
      <c r="I104" s="112"/>
      <c r="J104" s="14" t="s">
        <v>31</v>
      </c>
      <c r="K104" s="27" t="s">
        <v>32</v>
      </c>
      <c r="L104" s="28"/>
      <c r="M104" s="51" t="s">
        <v>31</v>
      </c>
      <c r="N104" s="52" t="s">
        <v>31</v>
      </c>
    </row>
    <row r="105" spans="1:14" s="1" customFormat="1" ht="30" hidden="1" customHeight="1" x14ac:dyDescent="0.25">
      <c r="A105" s="1">
        <f t="shared" si="1"/>
        <v>0</v>
      </c>
      <c r="B105" s="105"/>
      <c r="C105" s="106"/>
      <c r="D105" s="113" t="s">
        <v>108</v>
      </c>
      <c r="E105" s="114"/>
      <c r="F105" s="115" t="s">
        <v>31</v>
      </c>
      <c r="G105" s="116" t="s">
        <v>31</v>
      </c>
      <c r="H105" s="115" t="s">
        <v>30</v>
      </c>
      <c r="I105" s="116"/>
      <c r="J105" s="16" t="s">
        <v>31</v>
      </c>
      <c r="K105" s="29" t="s">
        <v>32</v>
      </c>
      <c r="L105" s="30"/>
      <c r="M105" s="31" t="s">
        <v>31</v>
      </c>
      <c r="N105" s="32" t="s">
        <v>31</v>
      </c>
    </row>
    <row r="106" spans="1:14" s="1" customFormat="1" ht="30" hidden="1" customHeight="1" thickBot="1" x14ac:dyDescent="0.3">
      <c r="A106" s="1">
        <f t="shared" si="1"/>
        <v>0</v>
      </c>
      <c r="B106" s="107"/>
      <c r="C106" s="108"/>
      <c r="D106" s="117" t="s">
        <v>114</v>
      </c>
      <c r="E106" s="118"/>
      <c r="F106" s="98" t="s">
        <v>31</v>
      </c>
      <c r="G106" s="99" t="s">
        <v>31</v>
      </c>
      <c r="H106" s="98" t="s">
        <v>30</v>
      </c>
      <c r="I106" s="99"/>
      <c r="J106" s="18" t="s">
        <v>31</v>
      </c>
      <c r="K106" s="33" t="s">
        <v>32</v>
      </c>
      <c r="L106" s="34"/>
      <c r="M106" s="35" t="s">
        <v>31</v>
      </c>
      <c r="N106" s="36" t="s">
        <v>31</v>
      </c>
    </row>
    <row r="107" spans="1:14" customFormat="1" hidden="1" x14ac:dyDescent="0.25">
      <c r="A107" s="1">
        <f>$A$78</f>
        <v>0</v>
      </c>
      <c r="B107" s="4"/>
    </row>
    <row r="108" spans="1:14" customFormat="1" hidden="1" x14ac:dyDescent="0.25">
      <c r="A108" s="1">
        <f>$A$78</f>
        <v>0</v>
      </c>
      <c r="B108" s="4"/>
    </row>
    <row r="109" spans="1:14" customFormat="1" hidden="1" x14ac:dyDescent="0.25">
      <c r="A109" s="1">
        <f>$A$78</f>
        <v>0</v>
      </c>
      <c r="B109" s="4"/>
    </row>
    <row r="110" spans="1:14" customFormat="1" hidden="1" x14ac:dyDescent="0.25">
      <c r="A110" s="1">
        <f>$A$115</f>
        <v>0</v>
      </c>
      <c r="B110" s="4"/>
      <c r="C110" s="37" t="s">
        <v>111</v>
      </c>
      <c r="D110" s="38"/>
      <c r="E110" s="38"/>
    </row>
    <row r="111" spans="1:14" s="39" customFormat="1" hidden="1" x14ac:dyDescent="0.25">
      <c r="A111" s="1">
        <f>$A$115</f>
        <v>0</v>
      </c>
      <c r="C111" s="37"/>
    </row>
    <row r="112" spans="1:14" s="39" customFormat="1" ht="15" hidden="1" customHeight="1" x14ac:dyDescent="0.25">
      <c r="A112" s="1">
        <f>$A$115</f>
        <v>0</v>
      </c>
      <c r="C112" s="37" t="s">
        <v>112</v>
      </c>
      <c r="D112" s="38"/>
      <c r="E112" s="38"/>
      <c r="I112" s="40"/>
      <c r="J112" s="40"/>
      <c r="K112" s="40"/>
      <c r="L112" s="40"/>
      <c r="M112" s="41"/>
      <c r="N112" s="41"/>
    </row>
    <row r="113" spans="1:16" s="39" customFormat="1" hidden="1" x14ac:dyDescent="0.25">
      <c r="A113" s="1">
        <f>$A$115</f>
        <v>0</v>
      </c>
      <c r="G113" s="41"/>
      <c r="I113" s="166" t="str">
        <f>"podpis a pečiatka "&amp;IF(COUNTA([1]summary!$H$72:$H$81)=0,"navrhovateľa","dodávateľa")</f>
        <v>podpis a pečiatka navrhovateľa</v>
      </c>
      <c r="J113" s="166"/>
      <c r="K113" s="166"/>
      <c r="L113" s="166"/>
      <c r="M113" s="42"/>
      <c r="N113" s="42"/>
    </row>
    <row r="114" spans="1:16" s="1" customFormat="1" ht="21" hidden="1" x14ac:dyDescent="0.25">
      <c r="A114" s="1">
        <f>$A$115</f>
        <v>0</v>
      </c>
      <c r="B114" s="2"/>
      <c r="C114" s="2"/>
      <c r="D114" s="2"/>
      <c r="E114" s="2"/>
      <c r="F114" s="2"/>
      <c r="G114" s="2"/>
      <c r="H114" s="2"/>
      <c r="I114" s="2"/>
      <c r="J114" s="2"/>
      <c r="K114" s="2"/>
      <c r="M114" s="3"/>
      <c r="N114" s="3" t="str">
        <f>'[1]Výzva na prieskum trhu'!$C$130</f>
        <v xml:space="preserve">Príloha č. 1: </v>
      </c>
    </row>
    <row r="115" spans="1:16" s="1" customFormat="1" ht="23.25" hidden="1" customHeight="1" x14ac:dyDescent="0.25">
      <c r="A115" s="1">
        <f>IF(COUNTA([1]summary!$H$72:$H$81)=0,IF([1]summary!$G$20="všetky predmety spolu",0,1)*A120,IF([1]summary!$E$58="cenové ponuky komplexne",0,1)*A120)</f>
        <v>0</v>
      </c>
      <c r="B115" s="167" t="str">
        <f>IF([1]summary!$F$12=$P$10,'[1]Výzva na predloženie CP'!$B$2,IF(COUNTA([1]summary!$H$72:$H$81)=0,'[1]Výzva na prieskum trhu'!$B$2,'[1]Výzva na predloženie CP'!$B$2))</f>
        <v>Výzva na predloženie ponúk - prieskum trhu</v>
      </c>
      <c r="C115" s="167"/>
      <c r="D115" s="167"/>
      <c r="E115" s="167"/>
      <c r="F115" s="167"/>
      <c r="G115" s="167"/>
      <c r="H115" s="167"/>
      <c r="I115" s="167"/>
      <c r="J115" s="167"/>
      <c r="K115" s="167"/>
      <c r="L115" s="167"/>
      <c r="M115" s="167"/>
      <c r="N115" s="167"/>
    </row>
    <row r="116" spans="1:16" s="1" customFormat="1" hidden="1" x14ac:dyDescent="0.25">
      <c r="A116" s="1">
        <f>$A$115</f>
        <v>0</v>
      </c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6" s="1" customFormat="1" ht="23.25" hidden="1" customHeight="1" x14ac:dyDescent="0.25">
      <c r="A117" s="1">
        <f>$A$115</f>
        <v>0</v>
      </c>
      <c r="B117" s="167" t="str">
        <f>IF(COUNTA([1]summary!$H$72:$H$81)=0,'[1]Výzva na prieskum trhu'!$E$130,'[1]Výzva na predloženie CP'!$E$320)</f>
        <v>Vymedzenie predmetu prieskumu trhu</v>
      </c>
      <c r="C117" s="167"/>
      <c r="D117" s="167"/>
      <c r="E117" s="167"/>
      <c r="F117" s="167"/>
      <c r="G117" s="167"/>
      <c r="H117" s="167"/>
      <c r="I117" s="167"/>
      <c r="J117" s="167"/>
      <c r="K117" s="167"/>
      <c r="L117" s="167"/>
      <c r="M117" s="167"/>
      <c r="N117" s="167"/>
    </row>
    <row r="118" spans="1:16" customFormat="1" hidden="1" x14ac:dyDescent="0.25">
      <c r="A118" s="1">
        <f>$A$115</f>
        <v>0</v>
      </c>
      <c r="B118" s="4"/>
    </row>
    <row r="119" spans="1:16" customFormat="1" hidden="1" x14ac:dyDescent="0.25">
      <c r="A119" s="1">
        <f>$A$115</f>
        <v>0</v>
      </c>
      <c r="B119" s="4"/>
    </row>
    <row r="120" spans="1:16" s="9" customFormat="1" ht="15.75" hidden="1" x14ac:dyDescent="0.25">
      <c r="A120" s="9">
        <f>IF(SUM($A$10:$A$11)=0,1,0)*IF(D120&lt;&gt;"",1,0)</f>
        <v>0</v>
      </c>
      <c r="B120" s="168" t="s">
        <v>4</v>
      </c>
      <c r="C120" s="168"/>
      <c r="D120" s="169" t="str">
        <f>IF([1]summary!$B$39&lt;&gt;"",[1]summary!$B$39,"")</f>
        <v/>
      </c>
      <c r="E120" s="169"/>
      <c r="F120" s="169"/>
      <c r="G120" s="169"/>
      <c r="H120" s="169"/>
      <c r="I120" s="169"/>
      <c r="J120" s="169"/>
      <c r="K120" s="169"/>
      <c r="L120" s="169"/>
      <c r="M120" s="10" t="s">
        <v>5</v>
      </c>
      <c r="N120" s="11" t="str">
        <f>IF([1]summary!$G$39&lt;&gt;"",[1]summary!$G$39,"")</f>
        <v/>
      </c>
      <c r="P120" s="12"/>
    </row>
    <row r="121" spans="1:16" customFormat="1" hidden="1" x14ac:dyDescent="0.25">
      <c r="A121" s="1">
        <f>$A$120</f>
        <v>0</v>
      </c>
      <c r="B121" s="4"/>
      <c r="P121" s="13"/>
    </row>
    <row r="122" spans="1:16" customFormat="1" ht="69.95" hidden="1" customHeight="1" thickBot="1" x14ac:dyDescent="0.3">
      <c r="A122" s="1">
        <f t="shared" ref="A122:A152" si="2">$A$120</f>
        <v>0</v>
      </c>
      <c r="B122" s="154" t="s">
        <v>6</v>
      </c>
      <c r="C122" s="155"/>
      <c r="D122" s="155"/>
      <c r="E122" s="156"/>
      <c r="F122" s="157" t="s">
        <v>7</v>
      </c>
      <c r="G122" s="158"/>
      <c r="H122" s="159" t="s">
        <v>8</v>
      </c>
      <c r="I122" s="160"/>
      <c r="J122" s="43" t="s">
        <v>9</v>
      </c>
      <c r="K122" s="161" t="s">
        <v>10</v>
      </c>
      <c r="L122" s="162"/>
      <c r="M122" s="44" t="s">
        <v>11</v>
      </c>
      <c r="N122" s="45" t="s">
        <v>12</v>
      </c>
      <c r="P122" s="13"/>
    </row>
    <row r="123" spans="1:16" customFormat="1" ht="15" hidden="1" customHeight="1" x14ac:dyDescent="0.25">
      <c r="A123" s="1">
        <f t="shared" si="2"/>
        <v>0</v>
      </c>
      <c r="B123" s="103" t="s">
        <v>13</v>
      </c>
      <c r="C123" s="104"/>
      <c r="D123" s="109"/>
      <c r="E123" s="110"/>
      <c r="F123" s="163"/>
      <c r="G123" s="164"/>
      <c r="H123" s="111"/>
      <c r="I123" s="112"/>
      <c r="J123" s="14"/>
      <c r="K123" s="27"/>
      <c r="L123" s="28"/>
      <c r="M123" s="141"/>
      <c r="N123" s="132"/>
    </row>
    <row r="124" spans="1:16" customFormat="1" ht="15" hidden="1" customHeight="1" x14ac:dyDescent="0.25">
      <c r="A124" s="1">
        <f t="shared" si="2"/>
        <v>0</v>
      </c>
      <c r="B124" s="105"/>
      <c r="C124" s="106"/>
      <c r="D124" s="113"/>
      <c r="E124" s="114"/>
      <c r="F124" s="121"/>
      <c r="G124" s="122"/>
      <c r="H124" s="115"/>
      <c r="I124" s="116"/>
      <c r="J124" s="16"/>
      <c r="K124" s="29"/>
      <c r="L124" s="24"/>
      <c r="M124" s="124"/>
      <c r="N124" s="127"/>
    </row>
    <row r="125" spans="1:16" customFormat="1" ht="15" hidden="1" customHeight="1" x14ac:dyDescent="0.25">
      <c r="A125" s="1">
        <f t="shared" si="2"/>
        <v>0</v>
      </c>
      <c r="B125" s="105"/>
      <c r="C125" s="106"/>
      <c r="D125" s="113"/>
      <c r="E125" s="114"/>
      <c r="F125" s="121"/>
      <c r="G125" s="122"/>
      <c r="H125" s="115"/>
      <c r="I125" s="116"/>
      <c r="J125" s="16"/>
      <c r="K125" s="29"/>
      <c r="L125" s="24"/>
      <c r="M125" s="124"/>
      <c r="N125" s="127"/>
    </row>
    <row r="126" spans="1:16" customFormat="1" ht="15" hidden="1" customHeight="1" x14ac:dyDescent="0.25">
      <c r="A126" s="1">
        <f t="shared" si="2"/>
        <v>0</v>
      </c>
      <c r="B126" s="105"/>
      <c r="C126" s="106"/>
      <c r="D126" s="113"/>
      <c r="E126" s="114"/>
      <c r="F126" s="121"/>
      <c r="G126" s="122"/>
      <c r="H126" s="115"/>
      <c r="I126" s="116"/>
      <c r="J126" s="16"/>
      <c r="K126" s="29"/>
      <c r="L126" s="24"/>
      <c r="M126" s="142"/>
      <c r="N126" s="131"/>
    </row>
    <row r="127" spans="1:16" customFormat="1" ht="15" hidden="1" customHeight="1" x14ac:dyDescent="0.25">
      <c r="A127" s="1">
        <f t="shared" si="2"/>
        <v>0</v>
      </c>
      <c r="B127" s="105"/>
      <c r="C127" s="106"/>
      <c r="D127" s="120"/>
      <c r="E127" s="143"/>
      <c r="F127" s="148"/>
      <c r="G127" s="149"/>
      <c r="H127" s="150"/>
      <c r="I127" s="151"/>
      <c r="J127" s="16"/>
      <c r="K127" s="29"/>
      <c r="L127" s="24"/>
      <c r="M127" s="123"/>
      <c r="N127" s="126"/>
    </row>
    <row r="128" spans="1:16" customFormat="1" ht="15" hidden="1" customHeight="1" x14ac:dyDescent="0.25">
      <c r="A128" s="1">
        <f t="shared" si="2"/>
        <v>0</v>
      </c>
      <c r="B128" s="105"/>
      <c r="C128" s="106"/>
      <c r="D128" s="144"/>
      <c r="E128" s="145"/>
      <c r="F128" s="148"/>
      <c r="G128" s="149"/>
      <c r="H128" s="150"/>
      <c r="I128" s="151"/>
      <c r="J128" s="16"/>
      <c r="K128" s="29"/>
      <c r="L128" s="24"/>
      <c r="M128" s="124"/>
      <c r="N128" s="127"/>
    </row>
    <row r="129" spans="1:14" customFormat="1" ht="15" hidden="1" customHeight="1" x14ac:dyDescent="0.25">
      <c r="A129" s="1">
        <f t="shared" si="2"/>
        <v>0</v>
      </c>
      <c r="B129" s="105"/>
      <c r="C129" s="106"/>
      <c r="D129" s="144"/>
      <c r="E129" s="145"/>
      <c r="F129" s="148"/>
      <c r="G129" s="149"/>
      <c r="H129" s="150"/>
      <c r="I129" s="151"/>
      <c r="J129" s="16"/>
      <c r="K129" s="29"/>
      <c r="L129" s="24"/>
      <c r="M129" s="124"/>
      <c r="N129" s="127"/>
    </row>
    <row r="130" spans="1:14" customFormat="1" ht="15" hidden="1" customHeight="1" x14ac:dyDescent="0.25">
      <c r="A130" s="1">
        <f t="shared" si="2"/>
        <v>0</v>
      </c>
      <c r="B130" s="105"/>
      <c r="C130" s="106"/>
      <c r="D130" s="136"/>
      <c r="E130" s="165"/>
      <c r="F130" s="148"/>
      <c r="G130" s="149"/>
      <c r="H130" s="150"/>
      <c r="I130" s="151"/>
      <c r="J130" s="16"/>
      <c r="K130" s="29"/>
      <c r="L130" s="24"/>
      <c r="M130" s="142"/>
      <c r="N130" s="131"/>
    </row>
    <row r="131" spans="1:14" customFormat="1" ht="15" hidden="1" customHeight="1" x14ac:dyDescent="0.25">
      <c r="A131" s="1">
        <f t="shared" si="2"/>
        <v>0</v>
      </c>
      <c r="B131" s="105"/>
      <c r="C131" s="106"/>
      <c r="D131" s="120"/>
      <c r="E131" s="143"/>
      <c r="F131" s="148"/>
      <c r="G131" s="149"/>
      <c r="H131" s="150"/>
      <c r="I131" s="151"/>
      <c r="J131" s="16"/>
      <c r="K131" s="29"/>
      <c r="L131" s="24"/>
      <c r="M131" s="123"/>
      <c r="N131" s="126"/>
    </row>
    <row r="132" spans="1:14" customFormat="1" ht="15" hidden="1" customHeight="1" x14ac:dyDescent="0.25">
      <c r="A132" s="1">
        <f t="shared" si="2"/>
        <v>0</v>
      </c>
      <c r="B132" s="105"/>
      <c r="C132" s="106"/>
      <c r="D132" s="144"/>
      <c r="E132" s="145"/>
      <c r="F132" s="148"/>
      <c r="G132" s="149"/>
      <c r="H132" s="150"/>
      <c r="I132" s="151"/>
      <c r="J132" s="16"/>
      <c r="K132" s="29"/>
      <c r="L132" s="24"/>
      <c r="M132" s="124"/>
      <c r="N132" s="127"/>
    </row>
    <row r="133" spans="1:14" customFormat="1" ht="15" hidden="1" customHeight="1" x14ac:dyDescent="0.25">
      <c r="A133" s="1">
        <f t="shared" si="2"/>
        <v>0</v>
      </c>
      <c r="B133" s="105"/>
      <c r="C133" s="106"/>
      <c r="D133" s="144"/>
      <c r="E133" s="145"/>
      <c r="F133" s="148"/>
      <c r="G133" s="149"/>
      <c r="H133" s="150"/>
      <c r="I133" s="151"/>
      <c r="J133" s="16"/>
      <c r="K133" s="29"/>
      <c r="L133" s="24"/>
      <c r="M133" s="124"/>
      <c r="N133" s="127"/>
    </row>
    <row r="134" spans="1:14" customFormat="1" ht="15" hidden="1" customHeight="1" thickBot="1" x14ac:dyDescent="0.3">
      <c r="A134" s="1">
        <f t="shared" si="2"/>
        <v>0</v>
      </c>
      <c r="B134" s="107"/>
      <c r="C134" s="108"/>
      <c r="D134" s="146"/>
      <c r="E134" s="147"/>
      <c r="F134" s="152"/>
      <c r="G134" s="153"/>
      <c r="H134" s="133"/>
      <c r="I134" s="134"/>
      <c r="J134" s="18"/>
      <c r="K134" s="33"/>
      <c r="L134" s="46"/>
      <c r="M134" s="125"/>
      <c r="N134" s="128"/>
    </row>
    <row r="135" spans="1:14" customFormat="1" ht="15" hidden="1" customHeight="1" x14ac:dyDescent="0.25">
      <c r="A135" s="1">
        <f t="shared" si="2"/>
        <v>0</v>
      </c>
      <c r="B135" s="105" t="s">
        <v>113</v>
      </c>
      <c r="C135" s="106"/>
      <c r="D135" s="135"/>
      <c r="E135" s="136"/>
      <c r="F135" s="137"/>
      <c r="G135" s="138"/>
      <c r="H135" s="139"/>
      <c r="I135" s="140"/>
      <c r="J135" s="22"/>
      <c r="K135" s="47"/>
      <c r="L135" s="23"/>
      <c r="M135" s="141"/>
      <c r="N135" s="132"/>
    </row>
    <row r="136" spans="1:14" customFormat="1" ht="15" hidden="1" customHeight="1" x14ac:dyDescent="0.25">
      <c r="A136" s="1">
        <f t="shared" si="2"/>
        <v>0</v>
      </c>
      <c r="B136" s="105"/>
      <c r="C136" s="106"/>
      <c r="D136" s="113"/>
      <c r="E136" s="114"/>
      <c r="F136" s="121"/>
      <c r="G136" s="122"/>
      <c r="H136" s="115"/>
      <c r="I136" s="116"/>
      <c r="J136" s="16"/>
      <c r="K136" s="29"/>
      <c r="L136" s="24"/>
      <c r="M136" s="124"/>
      <c r="N136" s="127"/>
    </row>
    <row r="137" spans="1:14" customFormat="1" ht="15" hidden="1" customHeight="1" x14ac:dyDescent="0.25">
      <c r="A137" s="1">
        <f t="shared" si="2"/>
        <v>0</v>
      </c>
      <c r="B137" s="105"/>
      <c r="C137" s="106"/>
      <c r="D137" s="113"/>
      <c r="E137" s="114"/>
      <c r="F137" s="121"/>
      <c r="G137" s="122"/>
      <c r="H137" s="115"/>
      <c r="I137" s="116"/>
      <c r="J137" s="16"/>
      <c r="K137" s="29"/>
      <c r="L137" s="24"/>
      <c r="M137" s="124"/>
      <c r="N137" s="127"/>
    </row>
    <row r="138" spans="1:14" customFormat="1" ht="15" hidden="1" customHeight="1" x14ac:dyDescent="0.25">
      <c r="A138" s="1">
        <f t="shared" si="2"/>
        <v>0</v>
      </c>
      <c r="B138" s="105"/>
      <c r="C138" s="106"/>
      <c r="D138" s="113"/>
      <c r="E138" s="114"/>
      <c r="F138" s="121"/>
      <c r="G138" s="122"/>
      <c r="H138" s="115"/>
      <c r="I138" s="116"/>
      <c r="J138" s="16"/>
      <c r="K138" s="29"/>
      <c r="L138" s="24"/>
      <c r="M138" s="142"/>
      <c r="N138" s="131"/>
    </row>
    <row r="139" spans="1:14" customFormat="1" ht="15" hidden="1" customHeight="1" x14ac:dyDescent="0.25">
      <c r="A139" s="1">
        <f t="shared" si="2"/>
        <v>0</v>
      </c>
      <c r="B139" s="105"/>
      <c r="C139" s="106"/>
      <c r="D139" s="113"/>
      <c r="E139" s="114"/>
      <c r="F139" s="121"/>
      <c r="G139" s="122"/>
      <c r="H139" s="115"/>
      <c r="I139" s="116"/>
      <c r="J139" s="16"/>
      <c r="K139" s="29"/>
      <c r="L139" s="24"/>
      <c r="M139" s="123"/>
      <c r="N139" s="126"/>
    </row>
    <row r="140" spans="1:14" customFormat="1" ht="15" hidden="1" customHeight="1" x14ac:dyDescent="0.25">
      <c r="A140" s="1">
        <f t="shared" si="2"/>
        <v>0</v>
      </c>
      <c r="B140" s="105"/>
      <c r="C140" s="106"/>
      <c r="D140" s="113"/>
      <c r="E140" s="114"/>
      <c r="F140" s="121"/>
      <c r="G140" s="122"/>
      <c r="H140" s="115"/>
      <c r="I140" s="116"/>
      <c r="J140" s="16"/>
      <c r="K140" s="29"/>
      <c r="L140" s="24"/>
      <c r="M140" s="124"/>
      <c r="N140" s="127"/>
    </row>
    <row r="141" spans="1:14" customFormat="1" ht="15" hidden="1" customHeight="1" x14ac:dyDescent="0.25">
      <c r="A141" s="1">
        <f t="shared" si="2"/>
        <v>0</v>
      </c>
      <c r="B141" s="105"/>
      <c r="C141" s="106"/>
      <c r="D141" s="113"/>
      <c r="E141" s="114"/>
      <c r="F141" s="121"/>
      <c r="G141" s="122"/>
      <c r="H141" s="115"/>
      <c r="I141" s="116"/>
      <c r="J141" s="16"/>
      <c r="K141" s="29"/>
      <c r="L141" s="24"/>
      <c r="M141" s="124"/>
      <c r="N141" s="127"/>
    </row>
    <row r="142" spans="1:14" customFormat="1" ht="15" hidden="1" customHeight="1" x14ac:dyDescent="0.25">
      <c r="A142" s="1">
        <f t="shared" si="2"/>
        <v>0</v>
      </c>
      <c r="B142" s="105"/>
      <c r="C142" s="106"/>
      <c r="D142" s="113"/>
      <c r="E142" s="114"/>
      <c r="F142" s="121"/>
      <c r="G142" s="122"/>
      <c r="H142" s="115"/>
      <c r="I142" s="116"/>
      <c r="J142" s="16"/>
      <c r="K142" s="29"/>
      <c r="L142" s="24"/>
      <c r="M142" s="142"/>
      <c r="N142" s="131"/>
    </row>
    <row r="143" spans="1:14" customFormat="1" ht="15" hidden="1" customHeight="1" x14ac:dyDescent="0.25">
      <c r="A143" s="1">
        <f t="shared" si="2"/>
        <v>0</v>
      </c>
      <c r="B143" s="105"/>
      <c r="C143" s="106"/>
      <c r="D143" s="113"/>
      <c r="E143" s="114"/>
      <c r="F143" s="121"/>
      <c r="G143" s="122"/>
      <c r="H143" s="115"/>
      <c r="I143" s="116"/>
      <c r="J143" s="16"/>
      <c r="K143" s="29"/>
      <c r="L143" s="24"/>
      <c r="M143" s="123"/>
      <c r="N143" s="126"/>
    </row>
    <row r="144" spans="1:14" customFormat="1" ht="15" hidden="1" customHeight="1" x14ac:dyDescent="0.25">
      <c r="A144" s="1">
        <f t="shared" si="2"/>
        <v>0</v>
      </c>
      <c r="B144" s="105"/>
      <c r="C144" s="106"/>
      <c r="D144" s="113"/>
      <c r="E144" s="114"/>
      <c r="F144" s="121"/>
      <c r="G144" s="122"/>
      <c r="H144" s="115"/>
      <c r="I144" s="116"/>
      <c r="J144" s="16"/>
      <c r="K144" s="29"/>
      <c r="L144" s="24"/>
      <c r="M144" s="124"/>
      <c r="N144" s="127"/>
    </row>
    <row r="145" spans="1:14" customFormat="1" ht="15" hidden="1" customHeight="1" x14ac:dyDescent="0.25">
      <c r="A145" s="1">
        <f t="shared" si="2"/>
        <v>0</v>
      </c>
      <c r="B145" s="105"/>
      <c r="C145" s="106"/>
      <c r="D145" s="113"/>
      <c r="E145" s="114"/>
      <c r="F145" s="121"/>
      <c r="G145" s="122"/>
      <c r="H145" s="115"/>
      <c r="I145" s="116"/>
      <c r="J145" s="16"/>
      <c r="K145" s="29"/>
      <c r="L145" s="24"/>
      <c r="M145" s="124"/>
      <c r="N145" s="127"/>
    </row>
    <row r="146" spans="1:14" customFormat="1" ht="15" hidden="1" customHeight="1" thickBot="1" x14ac:dyDescent="0.3">
      <c r="A146" s="1">
        <f t="shared" si="2"/>
        <v>0</v>
      </c>
      <c r="B146" s="105"/>
      <c r="C146" s="106"/>
      <c r="D146" s="119"/>
      <c r="E146" s="120"/>
      <c r="F146" s="129"/>
      <c r="G146" s="130"/>
      <c r="H146" s="101"/>
      <c r="I146" s="102"/>
      <c r="J146" s="48"/>
      <c r="K146" s="49"/>
      <c r="L146" s="50"/>
      <c r="M146" s="125"/>
      <c r="N146" s="128"/>
    </row>
    <row r="147" spans="1:14" s="1" customFormat="1" ht="30" hidden="1" customHeight="1" x14ac:dyDescent="0.25">
      <c r="A147" s="1">
        <f t="shared" si="2"/>
        <v>0</v>
      </c>
      <c r="B147" s="103" t="s">
        <v>106</v>
      </c>
      <c r="C147" s="104"/>
      <c r="D147" s="109" t="s">
        <v>107</v>
      </c>
      <c r="E147" s="110"/>
      <c r="F147" s="111" t="s">
        <v>31</v>
      </c>
      <c r="G147" s="112" t="s">
        <v>31</v>
      </c>
      <c r="H147" s="111" t="s">
        <v>30</v>
      </c>
      <c r="I147" s="112"/>
      <c r="J147" s="14" t="s">
        <v>31</v>
      </c>
      <c r="K147" s="27" t="s">
        <v>32</v>
      </c>
      <c r="L147" s="28"/>
      <c r="M147" s="51" t="s">
        <v>31</v>
      </c>
      <c r="N147" s="52" t="s">
        <v>31</v>
      </c>
    </row>
    <row r="148" spans="1:14" s="1" customFormat="1" ht="30" hidden="1" customHeight="1" x14ac:dyDescent="0.25">
      <c r="A148" s="1">
        <f t="shared" si="2"/>
        <v>0</v>
      </c>
      <c r="B148" s="105"/>
      <c r="C148" s="106"/>
      <c r="D148" s="113" t="s">
        <v>108</v>
      </c>
      <c r="E148" s="114"/>
      <c r="F148" s="115" t="s">
        <v>31</v>
      </c>
      <c r="G148" s="116" t="s">
        <v>31</v>
      </c>
      <c r="H148" s="115" t="s">
        <v>30</v>
      </c>
      <c r="I148" s="116"/>
      <c r="J148" s="16" t="s">
        <v>31</v>
      </c>
      <c r="K148" s="29" t="s">
        <v>32</v>
      </c>
      <c r="L148" s="30"/>
      <c r="M148" s="31" t="s">
        <v>31</v>
      </c>
      <c r="N148" s="32" t="s">
        <v>31</v>
      </c>
    </row>
    <row r="149" spans="1:14" s="1" customFormat="1" ht="30" hidden="1" customHeight="1" thickBot="1" x14ac:dyDescent="0.3">
      <c r="A149" s="1">
        <f t="shared" si="2"/>
        <v>0</v>
      </c>
      <c r="B149" s="107"/>
      <c r="C149" s="108"/>
      <c r="D149" s="117" t="s">
        <v>114</v>
      </c>
      <c r="E149" s="118"/>
      <c r="F149" s="98" t="s">
        <v>31</v>
      </c>
      <c r="G149" s="99" t="s">
        <v>31</v>
      </c>
      <c r="H149" s="98" t="s">
        <v>30</v>
      </c>
      <c r="I149" s="99"/>
      <c r="J149" s="18" t="s">
        <v>31</v>
      </c>
      <c r="K149" s="33" t="s">
        <v>32</v>
      </c>
      <c r="L149" s="34"/>
      <c r="M149" s="35" t="s">
        <v>31</v>
      </c>
      <c r="N149" s="36" t="s">
        <v>31</v>
      </c>
    </row>
    <row r="150" spans="1:14" customFormat="1" hidden="1" x14ac:dyDescent="0.25">
      <c r="A150" s="1">
        <f t="shared" si="2"/>
        <v>0</v>
      </c>
      <c r="B150" s="4"/>
    </row>
    <row r="151" spans="1:14" customFormat="1" hidden="1" x14ac:dyDescent="0.25">
      <c r="A151" s="1">
        <f t="shared" si="2"/>
        <v>0</v>
      </c>
      <c r="B151" s="4"/>
    </row>
    <row r="152" spans="1:14" customFormat="1" hidden="1" x14ac:dyDescent="0.25">
      <c r="A152" s="1">
        <f t="shared" si="2"/>
        <v>0</v>
      </c>
      <c r="B152" s="4"/>
    </row>
    <row r="153" spans="1:14" customFormat="1" hidden="1" x14ac:dyDescent="0.25">
      <c r="A153" s="1">
        <f>$A$158</f>
        <v>0</v>
      </c>
      <c r="B153" s="4"/>
      <c r="C153" s="37" t="s">
        <v>111</v>
      </c>
      <c r="D153" s="38"/>
      <c r="E153" s="38"/>
    </row>
    <row r="154" spans="1:14" s="39" customFormat="1" hidden="1" x14ac:dyDescent="0.25">
      <c r="A154" s="1">
        <f>$A$158</f>
        <v>0</v>
      </c>
      <c r="C154" s="37"/>
    </row>
    <row r="155" spans="1:14" s="39" customFormat="1" ht="15" hidden="1" customHeight="1" x14ac:dyDescent="0.25">
      <c r="A155" s="1">
        <f>$A$158</f>
        <v>0</v>
      </c>
      <c r="C155" s="37" t="s">
        <v>112</v>
      </c>
      <c r="D155" s="38"/>
      <c r="E155" s="38"/>
      <c r="I155" s="40"/>
      <c r="J155" s="40"/>
      <c r="K155" s="40"/>
      <c r="L155" s="40"/>
      <c r="M155" s="41"/>
      <c r="N155" s="41"/>
    </row>
    <row r="156" spans="1:14" s="39" customFormat="1" hidden="1" x14ac:dyDescent="0.25">
      <c r="A156" s="1">
        <f>$A$158</f>
        <v>0</v>
      </c>
      <c r="G156" s="41"/>
      <c r="I156" s="166" t="str">
        <f>"podpis a pečiatka "&amp;IF(COUNTA([1]summary!$H$72:$H$81)=0,"navrhovateľa","dodávateľa")</f>
        <v>podpis a pečiatka navrhovateľa</v>
      </c>
      <c r="J156" s="166"/>
      <c r="K156" s="166"/>
      <c r="L156" s="166"/>
      <c r="M156" s="42"/>
      <c r="N156" s="42"/>
    </row>
    <row r="157" spans="1:14" s="1" customFormat="1" ht="21" hidden="1" x14ac:dyDescent="0.25">
      <c r="A157" s="1">
        <f>$A$158</f>
        <v>0</v>
      </c>
      <c r="B157" s="2"/>
      <c r="C157" s="2"/>
      <c r="D157" s="2"/>
      <c r="E157" s="2"/>
      <c r="F157" s="2"/>
      <c r="G157" s="2"/>
      <c r="H157" s="2"/>
      <c r="I157" s="2"/>
      <c r="J157" s="2"/>
      <c r="K157" s="2"/>
      <c r="M157" s="3"/>
      <c r="N157" s="3" t="str">
        <f>'[1]Výzva na prieskum trhu'!$C$130</f>
        <v xml:space="preserve">Príloha č. 1: </v>
      </c>
    </row>
    <row r="158" spans="1:14" s="1" customFormat="1" ht="23.25" hidden="1" customHeight="1" x14ac:dyDescent="0.25">
      <c r="A158" s="1">
        <f>IF(COUNTA([1]summary!$H$72:$H$81)=0,IF([1]summary!$G$20="všetky predmety spolu",0,1)*A163,IF([1]summary!$E$58="cenové ponuky komplexne",0,1)*A163)</f>
        <v>0</v>
      </c>
      <c r="B158" s="167" t="str">
        <f>IF([1]summary!$F$12=$P$10,'[1]Výzva na predloženie CP'!$B$2,IF(COUNTA([1]summary!$H$72:$H$81)=0,'[1]Výzva na prieskum trhu'!$B$2,'[1]Výzva na predloženie CP'!$B$2))</f>
        <v>Výzva na predloženie ponúk - prieskum trhu</v>
      </c>
      <c r="C158" s="167"/>
      <c r="D158" s="167"/>
      <c r="E158" s="167"/>
      <c r="F158" s="167"/>
      <c r="G158" s="167"/>
      <c r="H158" s="167"/>
      <c r="I158" s="167"/>
      <c r="J158" s="167"/>
      <c r="K158" s="167"/>
      <c r="L158" s="167"/>
      <c r="M158" s="167"/>
      <c r="N158" s="167"/>
    </row>
    <row r="159" spans="1:14" s="1" customFormat="1" hidden="1" x14ac:dyDescent="0.25">
      <c r="A159" s="1">
        <f>$A$158</f>
        <v>0</v>
      </c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</row>
    <row r="160" spans="1:14" s="1" customFormat="1" ht="23.25" hidden="1" customHeight="1" x14ac:dyDescent="0.25">
      <c r="A160" s="1">
        <f>$A$158</f>
        <v>0</v>
      </c>
      <c r="B160" s="167" t="str">
        <f>IF(COUNTA([1]summary!$H$72:$H$81)=0,'[1]Výzva na prieskum trhu'!$E$130,'[1]Výzva na predloženie CP'!$E$320)</f>
        <v>Vymedzenie predmetu prieskumu trhu</v>
      </c>
      <c r="C160" s="167"/>
      <c r="D160" s="167"/>
      <c r="E160" s="167"/>
      <c r="F160" s="167"/>
      <c r="G160" s="167"/>
      <c r="H160" s="167"/>
      <c r="I160" s="167"/>
      <c r="J160" s="167"/>
      <c r="K160" s="167"/>
      <c r="L160" s="167"/>
      <c r="M160" s="167"/>
      <c r="N160" s="167"/>
    </row>
    <row r="161" spans="1:16" customFormat="1" hidden="1" x14ac:dyDescent="0.25">
      <c r="A161" s="1">
        <f>$A$158</f>
        <v>0</v>
      </c>
      <c r="B161" s="4"/>
    </row>
    <row r="162" spans="1:16" customFormat="1" hidden="1" x14ac:dyDescent="0.25">
      <c r="A162" s="1">
        <f>$A$158</f>
        <v>0</v>
      </c>
      <c r="B162" s="4"/>
    </row>
    <row r="163" spans="1:16" s="9" customFormat="1" ht="15.75" hidden="1" x14ac:dyDescent="0.25">
      <c r="A163" s="9">
        <f>IF(SUM($A$10:$A$11)=0,1,0)*IF(D163&lt;&gt;"",1,0)</f>
        <v>0</v>
      </c>
      <c r="B163" s="168" t="s">
        <v>4</v>
      </c>
      <c r="C163" s="168"/>
      <c r="D163" s="169" t="str">
        <f>IF([1]summary!$B$40&lt;&gt;"",[1]summary!$B$40,"")</f>
        <v/>
      </c>
      <c r="E163" s="169"/>
      <c r="F163" s="169"/>
      <c r="G163" s="169"/>
      <c r="H163" s="169"/>
      <c r="I163" s="169"/>
      <c r="J163" s="169"/>
      <c r="K163" s="169"/>
      <c r="L163" s="169"/>
      <c r="M163" s="10" t="s">
        <v>5</v>
      </c>
      <c r="N163" s="11" t="str">
        <f>IF([1]summary!$G$40&lt;&gt;"",[1]summary!$G$40,"")</f>
        <v/>
      </c>
      <c r="P163" s="12"/>
    </row>
    <row r="164" spans="1:16" customFormat="1" hidden="1" x14ac:dyDescent="0.25">
      <c r="A164" s="1">
        <f>$A$163</f>
        <v>0</v>
      </c>
      <c r="B164" s="4"/>
      <c r="P164" s="13"/>
    </row>
    <row r="165" spans="1:16" customFormat="1" ht="69.95" hidden="1" customHeight="1" thickBot="1" x14ac:dyDescent="0.3">
      <c r="A165" s="1">
        <f t="shared" ref="A165:A195" si="3">$A$163</f>
        <v>0</v>
      </c>
      <c r="B165" s="154" t="s">
        <v>6</v>
      </c>
      <c r="C165" s="155"/>
      <c r="D165" s="155"/>
      <c r="E165" s="156"/>
      <c r="F165" s="157" t="s">
        <v>7</v>
      </c>
      <c r="G165" s="158"/>
      <c r="H165" s="159" t="s">
        <v>8</v>
      </c>
      <c r="I165" s="160"/>
      <c r="J165" s="43" t="s">
        <v>9</v>
      </c>
      <c r="K165" s="161" t="s">
        <v>10</v>
      </c>
      <c r="L165" s="162"/>
      <c r="M165" s="44" t="s">
        <v>11</v>
      </c>
      <c r="N165" s="45" t="s">
        <v>12</v>
      </c>
      <c r="P165" s="13"/>
    </row>
    <row r="166" spans="1:16" customFormat="1" ht="15" hidden="1" customHeight="1" x14ac:dyDescent="0.25">
      <c r="A166" s="1">
        <f t="shared" si="3"/>
        <v>0</v>
      </c>
      <c r="B166" s="103" t="s">
        <v>13</v>
      </c>
      <c r="C166" s="104"/>
      <c r="D166" s="109"/>
      <c r="E166" s="110"/>
      <c r="F166" s="163"/>
      <c r="G166" s="164"/>
      <c r="H166" s="111"/>
      <c r="I166" s="112"/>
      <c r="J166" s="14"/>
      <c r="K166" s="27"/>
      <c r="L166" s="28"/>
      <c r="M166" s="141"/>
      <c r="N166" s="132"/>
    </row>
    <row r="167" spans="1:16" customFormat="1" ht="15" hidden="1" customHeight="1" x14ac:dyDescent="0.25">
      <c r="A167" s="1">
        <f t="shared" si="3"/>
        <v>0</v>
      </c>
      <c r="B167" s="105"/>
      <c r="C167" s="106"/>
      <c r="D167" s="113"/>
      <c r="E167" s="114"/>
      <c r="F167" s="121"/>
      <c r="G167" s="122"/>
      <c r="H167" s="115"/>
      <c r="I167" s="116"/>
      <c r="J167" s="16"/>
      <c r="K167" s="29"/>
      <c r="L167" s="24"/>
      <c r="M167" s="124"/>
      <c r="N167" s="127"/>
    </row>
    <row r="168" spans="1:16" customFormat="1" ht="15" hidden="1" customHeight="1" x14ac:dyDescent="0.25">
      <c r="A168" s="1">
        <f t="shared" si="3"/>
        <v>0</v>
      </c>
      <c r="B168" s="105"/>
      <c r="C168" s="106"/>
      <c r="D168" s="113"/>
      <c r="E168" s="114"/>
      <c r="F168" s="121"/>
      <c r="G168" s="122"/>
      <c r="H168" s="115"/>
      <c r="I168" s="116"/>
      <c r="J168" s="16"/>
      <c r="K168" s="29"/>
      <c r="L168" s="24"/>
      <c r="M168" s="124"/>
      <c r="N168" s="127"/>
    </row>
    <row r="169" spans="1:16" customFormat="1" ht="15" hidden="1" customHeight="1" x14ac:dyDescent="0.25">
      <c r="A169" s="1">
        <f t="shared" si="3"/>
        <v>0</v>
      </c>
      <c r="B169" s="105"/>
      <c r="C169" s="106"/>
      <c r="D169" s="113"/>
      <c r="E169" s="114"/>
      <c r="F169" s="121"/>
      <c r="G169" s="122"/>
      <c r="H169" s="115"/>
      <c r="I169" s="116"/>
      <c r="J169" s="16"/>
      <c r="K169" s="29"/>
      <c r="L169" s="24"/>
      <c r="M169" s="142"/>
      <c r="N169" s="131"/>
    </row>
    <row r="170" spans="1:16" customFormat="1" ht="15" hidden="1" customHeight="1" x14ac:dyDescent="0.25">
      <c r="A170" s="1">
        <f t="shared" si="3"/>
        <v>0</v>
      </c>
      <c r="B170" s="105"/>
      <c r="C170" s="106"/>
      <c r="D170" s="120"/>
      <c r="E170" s="143"/>
      <c r="F170" s="148"/>
      <c r="G170" s="149"/>
      <c r="H170" s="150"/>
      <c r="I170" s="151"/>
      <c r="J170" s="16"/>
      <c r="K170" s="29"/>
      <c r="L170" s="24"/>
      <c r="M170" s="123"/>
      <c r="N170" s="126"/>
    </row>
    <row r="171" spans="1:16" customFormat="1" ht="15" hidden="1" customHeight="1" x14ac:dyDescent="0.25">
      <c r="A171" s="1">
        <f t="shared" si="3"/>
        <v>0</v>
      </c>
      <c r="B171" s="105"/>
      <c r="C171" s="106"/>
      <c r="D171" s="144"/>
      <c r="E171" s="145"/>
      <c r="F171" s="148"/>
      <c r="G171" s="149"/>
      <c r="H171" s="150"/>
      <c r="I171" s="151"/>
      <c r="J171" s="16"/>
      <c r="K171" s="29"/>
      <c r="L171" s="24"/>
      <c r="M171" s="124"/>
      <c r="N171" s="127"/>
    </row>
    <row r="172" spans="1:16" customFormat="1" ht="15" hidden="1" customHeight="1" x14ac:dyDescent="0.25">
      <c r="A172" s="1">
        <f t="shared" si="3"/>
        <v>0</v>
      </c>
      <c r="B172" s="105"/>
      <c r="C172" s="106"/>
      <c r="D172" s="144"/>
      <c r="E172" s="145"/>
      <c r="F172" s="148"/>
      <c r="G172" s="149"/>
      <c r="H172" s="150"/>
      <c r="I172" s="151"/>
      <c r="J172" s="16"/>
      <c r="K172" s="29"/>
      <c r="L172" s="24"/>
      <c r="M172" s="124"/>
      <c r="N172" s="127"/>
    </row>
    <row r="173" spans="1:16" customFormat="1" ht="15" hidden="1" customHeight="1" x14ac:dyDescent="0.25">
      <c r="A173" s="1">
        <f t="shared" si="3"/>
        <v>0</v>
      </c>
      <c r="B173" s="105"/>
      <c r="C173" s="106"/>
      <c r="D173" s="136"/>
      <c r="E173" s="165"/>
      <c r="F173" s="148"/>
      <c r="G173" s="149"/>
      <c r="H173" s="150"/>
      <c r="I173" s="151"/>
      <c r="J173" s="16"/>
      <c r="K173" s="29"/>
      <c r="L173" s="24"/>
      <c r="M173" s="142"/>
      <c r="N173" s="131"/>
    </row>
    <row r="174" spans="1:16" customFormat="1" ht="15" hidden="1" customHeight="1" x14ac:dyDescent="0.25">
      <c r="A174" s="1">
        <f t="shared" si="3"/>
        <v>0</v>
      </c>
      <c r="B174" s="105"/>
      <c r="C174" s="106"/>
      <c r="D174" s="120"/>
      <c r="E174" s="143"/>
      <c r="F174" s="148"/>
      <c r="G174" s="149"/>
      <c r="H174" s="150"/>
      <c r="I174" s="151"/>
      <c r="J174" s="16"/>
      <c r="K174" s="29"/>
      <c r="L174" s="24"/>
      <c r="M174" s="123"/>
      <c r="N174" s="126"/>
    </row>
    <row r="175" spans="1:16" customFormat="1" ht="15" hidden="1" customHeight="1" x14ac:dyDescent="0.25">
      <c r="A175" s="1">
        <f t="shared" si="3"/>
        <v>0</v>
      </c>
      <c r="B175" s="105"/>
      <c r="C175" s="106"/>
      <c r="D175" s="144"/>
      <c r="E175" s="145"/>
      <c r="F175" s="148"/>
      <c r="G175" s="149"/>
      <c r="H175" s="150"/>
      <c r="I175" s="151"/>
      <c r="J175" s="16"/>
      <c r="K175" s="29"/>
      <c r="L175" s="24"/>
      <c r="M175" s="124"/>
      <c r="N175" s="127"/>
    </row>
    <row r="176" spans="1:16" customFormat="1" ht="15" hidden="1" customHeight="1" x14ac:dyDescent="0.25">
      <c r="A176" s="1">
        <f t="shared" si="3"/>
        <v>0</v>
      </c>
      <c r="B176" s="105"/>
      <c r="C176" s="106"/>
      <c r="D176" s="144"/>
      <c r="E176" s="145"/>
      <c r="F176" s="148"/>
      <c r="G176" s="149"/>
      <c r="H176" s="150"/>
      <c r="I176" s="151"/>
      <c r="J176" s="16"/>
      <c r="K176" s="29"/>
      <c r="L176" s="24"/>
      <c r="M176" s="124"/>
      <c r="N176" s="127"/>
    </row>
    <row r="177" spans="1:14" customFormat="1" ht="15" hidden="1" customHeight="1" thickBot="1" x14ac:dyDescent="0.3">
      <c r="A177" s="1">
        <f t="shared" si="3"/>
        <v>0</v>
      </c>
      <c r="B177" s="107"/>
      <c r="C177" s="108"/>
      <c r="D177" s="146"/>
      <c r="E177" s="147"/>
      <c r="F177" s="152"/>
      <c r="G177" s="153"/>
      <c r="H177" s="133"/>
      <c r="I177" s="134"/>
      <c r="J177" s="18"/>
      <c r="K177" s="33"/>
      <c r="L177" s="46"/>
      <c r="M177" s="125"/>
      <c r="N177" s="128"/>
    </row>
    <row r="178" spans="1:14" customFormat="1" ht="15" hidden="1" customHeight="1" x14ac:dyDescent="0.25">
      <c r="A178" s="1">
        <f t="shared" si="3"/>
        <v>0</v>
      </c>
      <c r="B178" s="105" t="s">
        <v>113</v>
      </c>
      <c r="C178" s="106"/>
      <c r="D178" s="135"/>
      <c r="E178" s="136"/>
      <c r="F178" s="137"/>
      <c r="G178" s="138"/>
      <c r="H178" s="139"/>
      <c r="I178" s="140"/>
      <c r="J178" s="22"/>
      <c r="K178" s="47"/>
      <c r="L178" s="23"/>
      <c r="M178" s="141"/>
      <c r="N178" s="132"/>
    </row>
    <row r="179" spans="1:14" customFormat="1" ht="15" hidden="1" customHeight="1" x14ac:dyDescent="0.25">
      <c r="A179" s="1">
        <f t="shared" si="3"/>
        <v>0</v>
      </c>
      <c r="B179" s="105"/>
      <c r="C179" s="106"/>
      <c r="D179" s="113"/>
      <c r="E179" s="114"/>
      <c r="F179" s="121"/>
      <c r="G179" s="122"/>
      <c r="H179" s="115"/>
      <c r="I179" s="116"/>
      <c r="J179" s="16"/>
      <c r="K179" s="29"/>
      <c r="L179" s="24"/>
      <c r="M179" s="124"/>
      <c r="N179" s="127"/>
    </row>
    <row r="180" spans="1:14" customFormat="1" ht="15" hidden="1" customHeight="1" x14ac:dyDescent="0.25">
      <c r="A180" s="1">
        <f t="shared" si="3"/>
        <v>0</v>
      </c>
      <c r="B180" s="105"/>
      <c r="C180" s="106"/>
      <c r="D180" s="113"/>
      <c r="E180" s="114"/>
      <c r="F180" s="121"/>
      <c r="G180" s="122"/>
      <c r="H180" s="115"/>
      <c r="I180" s="116"/>
      <c r="J180" s="16"/>
      <c r="K180" s="29"/>
      <c r="L180" s="24"/>
      <c r="M180" s="124"/>
      <c r="N180" s="127"/>
    </row>
    <row r="181" spans="1:14" customFormat="1" ht="15" hidden="1" customHeight="1" x14ac:dyDescent="0.25">
      <c r="A181" s="1">
        <f t="shared" si="3"/>
        <v>0</v>
      </c>
      <c r="B181" s="105"/>
      <c r="C181" s="106"/>
      <c r="D181" s="113"/>
      <c r="E181" s="114"/>
      <c r="F181" s="121"/>
      <c r="G181" s="122"/>
      <c r="H181" s="115"/>
      <c r="I181" s="116"/>
      <c r="J181" s="16"/>
      <c r="K181" s="29"/>
      <c r="L181" s="24"/>
      <c r="M181" s="142"/>
      <c r="N181" s="131"/>
    </row>
    <row r="182" spans="1:14" customFormat="1" ht="15" hidden="1" customHeight="1" x14ac:dyDescent="0.25">
      <c r="A182" s="1">
        <f t="shared" si="3"/>
        <v>0</v>
      </c>
      <c r="B182" s="105"/>
      <c r="C182" s="106"/>
      <c r="D182" s="113"/>
      <c r="E182" s="114"/>
      <c r="F182" s="121"/>
      <c r="G182" s="122"/>
      <c r="H182" s="115"/>
      <c r="I182" s="116"/>
      <c r="J182" s="16"/>
      <c r="K182" s="29"/>
      <c r="L182" s="24"/>
      <c r="M182" s="123"/>
      <c r="N182" s="126"/>
    </row>
    <row r="183" spans="1:14" customFormat="1" ht="15" hidden="1" customHeight="1" x14ac:dyDescent="0.25">
      <c r="A183" s="1">
        <f t="shared" si="3"/>
        <v>0</v>
      </c>
      <c r="B183" s="105"/>
      <c r="C183" s="106"/>
      <c r="D183" s="113"/>
      <c r="E183" s="114"/>
      <c r="F183" s="121"/>
      <c r="G183" s="122"/>
      <c r="H183" s="115"/>
      <c r="I183" s="116"/>
      <c r="J183" s="16"/>
      <c r="K183" s="29"/>
      <c r="L183" s="24"/>
      <c r="M183" s="124"/>
      <c r="N183" s="127"/>
    </row>
    <row r="184" spans="1:14" customFormat="1" ht="15" hidden="1" customHeight="1" x14ac:dyDescent="0.25">
      <c r="A184" s="1">
        <f t="shared" si="3"/>
        <v>0</v>
      </c>
      <c r="B184" s="105"/>
      <c r="C184" s="106"/>
      <c r="D184" s="113"/>
      <c r="E184" s="114"/>
      <c r="F184" s="121"/>
      <c r="G184" s="122"/>
      <c r="H184" s="115"/>
      <c r="I184" s="116"/>
      <c r="J184" s="16"/>
      <c r="K184" s="29"/>
      <c r="L184" s="24"/>
      <c r="M184" s="124"/>
      <c r="N184" s="127"/>
    </row>
    <row r="185" spans="1:14" customFormat="1" ht="15" hidden="1" customHeight="1" x14ac:dyDescent="0.25">
      <c r="A185" s="1">
        <f t="shared" si="3"/>
        <v>0</v>
      </c>
      <c r="B185" s="105"/>
      <c r="C185" s="106"/>
      <c r="D185" s="113"/>
      <c r="E185" s="114"/>
      <c r="F185" s="121"/>
      <c r="G185" s="122"/>
      <c r="H185" s="115"/>
      <c r="I185" s="116"/>
      <c r="J185" s="16"/>
      <c r="K185" s="29"/>
      <c r="L185" s="24"/>
      <c r="M185" s="142"/>
      <c r="N185" s="131"/>
    </row>
    <row r="186" spans="1:14" customFormat="1" ht="15" hidden="1" customHeight="1" x14ac:dyDescent="0.25">
      <c r="A186" s="1">
        <f t="shared" si="3"/>
        <v>0</v>
      </c>
      <c r="B186" s="105"/>
      <c r="C186" s="106"/>
      <c r="D186" s="113"/>
      <c r="E186" s="114"/>
      <c r="F186" s="121"/>
      <c r="G186" s="122"/>
      <c r="H186" s="115"/>
      <c r="I186" s="116"/>
      <c r="J186" s="16"/>
      <c r="K186" s="29"/>
      <c r="L186" s="24"/>
      <c r="M186" s="123"/>
      <c r="N186" s="126"/>
    </row>
    <row r="187" spans="1:14" customFormat="1" ht="15" hidden="1" customHeight="1" x14ac:dyDescent="0.25">
      <c r="A187" s="1">
        <f t="shared" si="3"/>
        <v>0</v>
      </c>
      <c r="B187" s="105"/>
      <c r="C187" s="106"/>
      <c r="D187" s="113"/>
      <c r="E187" s="114"/>
      <c r="F187" s="121"/>
      <c r="G187" s="122"/>
      <c r="H187" s="115"/>
      <c r="I187" s="116"/>
      <c r="J187" s="16"/>
      <c r="K187" s="29"/>
      <c r="L187" s="24"/>
      <c r="M187" s="124"/>
      <c r="N187" s="127"/>
    </row>
    <row r="188" spans="1:14" customFormat="1" ht="15" hidden="1" customHeight="1" x14ac:dyDescent="0.25">
      <c r="A188" s="1">
        <f t="shared" si="3"/>
        <v>0</v>
      </c>
      <c r="B188" s="105"/>
      <c r="C188" s="106"/>
      <c r="D188" s="113"/>
      <c r="E188" s="114"/>
      <c r="F188" s="121"/>
      <c r="G188" s="122"/>
      <c r="H188" s="115"/>
      <c r="I188" s="116"/>
      <c r="J188" s="16"/>
      <c r="K188" s="29"/>
      <c r="L188" s="24"/>
      <c r="M188" s="124"/>
      <c r="N188" s="127"/>
    </row>
    <row r="189" spans="1:14" customFormat="1" ht="15" hidden="1" customHeight="1" thickBot="1" x14ac:dyDescent="0.3">
      <c r="A189" s="1">
        <f t="shared" si="3"/>
        <v>0</v>
      </c>
      <c r="B189" s="105"/>
      <c r="C189" s="106"/>
      <c r="D189" s="119"/>
      <c r="E189" s="120"/>
      <c r="F189" s="129"/>
      <c r="G189" s="130"/>
      <c r="H189" s="101"/>
      <c r="I189" s="102"/>
      <c r="J189" s="48"/>
      <c r="K189" s="49"/>
      <c r="L189" s="50"/>
      <c r="M189" s="125"/>
      <c r="N189" s="128"/>
    </row>
    <row r="190" spans="1:14" s="1" customFormat="1" ht="30" hidden="1" customHeight="1" x14ac:dyDescent="0.25">
      <c r="A190" s="1">
        <f t="shared" si="3"/>
        <v>0</v>
      </c>
      <c r="B190" s="103" t="s">
        <v>106</v>
      </c>
      <c r="C190" s="104"/>
      <c r="D190" s="109" t="s">
        <v>107</v>
      </c>
      <c r="E190" s="110"/>
      <c r="F190" s="111" t="s">
        <v>31</v>
      </c>
      <c r="G190" s="112" t="s">
        <v>31</v>
      </c>
      <c r="H190" s="111" t="s">
        <v>30</v>
      </c>
      <c r="I190" s="112"/>
      <c r="J190" s="14" t="s">
        <v>31</v>
      </c>
      <c r="K190" s="27" t="s">
        <v>32</v>
      </c>
      <c r="L190" s="28"/>
      <c r="M190" s="51" t="s">
        <v>31</v>
      </c>
      <c r="N190" s="52" t="s">
        <v>31</v>
      </c>
    </row>
    <row r="191" spans="1:14" s="1" customFormat="1" ht="30" hidden="1" customHeight="1" x14ac:dyDescent="0.25">
      <c r="A191" s="1">
        <f t="shared" si="3"/>
        <v>0</v>
      </c>
      <c r="B191" s="105"/>
      <c r="C191" s="106"/>
      <c r="D191" s="113" t="s">
        <v>108</v>
      </c>
      <c r="E191" s="114"/>
      <c r="F191" s="115" t="s">
        <v>31</v>
      </c>
      <c r="G191" s="116" t="s">
        <v>31</v>
      </c>
      <c r="H191" s="115" t="s">
        <v>30</v>
      </c>
      <c r="I191" s="116"/>
      <c r="J191" s="16" t="s">
        <v>31</v>
      </c>
      <c r="K191" s="29" t="s">
        <v>32</v>
      </c>
      <c r="L191" s="30"/>
      <c r="M191" s="31" t="s">
        <v>31</v>
      </c>
      <c r="N191" s="32" t="s">
        <v>31</v>
      </c>
    </row>
    <row r="192" spans="1:14" s="1" customFormat="1" ht="30" hidden="1" customHeight="1" thickBot="1" x14ac:dyDescent="0.3">
      <c r="A192" s="1">
        <f t="shared" si="3"/>
        <v>0</v>
      </c>
      <c r="B192" s="107"/>
      <c r="C192" s="108"/>
      <c r="D192" s="117" t="s">
        <v>114</v>
      </c>
      <c r="E192" s="118"/>
      <c r="F192" s="98" t="s">
        <v>31</v>
      </c>
      <c r="G192" s="99" t="s">
        <v>31</v>
      </c>
      <c r="H192" s="98" t="s">
        <v>30</v>
      </c>
      <c r="I192" s="99"/>
      <c r="J192" s="18" t="s">
        <v>31</v>
      </c>
      <c r="K192" s="33" t="s">
        <v>32</v>
      </c>
      <c r="L192" s="34"/>
      <c r="M192" s="35" t="s">
        <v>31</v>
      </c>
      <c r="N192" s="36" t="s">
        <v>31</v>
      </c>
    </row>
    <row r="193" spans="1:16" customFormat="1" hidden="1" x14ac:dyDescent="0.25">
      <c r="A193" s="1">
        <f t="shared" si="3"/>
        <v>0</v>
      </c>
      <c r="B193" s="4"/>
    </row>
    <row r="194" spans="1:16" customFormat="1" hidden="1" x14ac:dyDescent="0.25">
      <c r="A194" s="1">
        <f t="shared" si="3"/>
        <v>0</v>
      </c>
      <c r="B194" s="4"/>
    </row>
    <row r="195" spans="1:16" customFormat="1" hidden="1" x14ac:dyDescent="0.25">
      <c r="A195" s="1">
        <f t="shared" si="3"/>
        <v>0</v>
      </c>
      <c r="B195" s="4"/>
    </row>
    <row r="196" spans="1:16" customFormat="1" hidden="1" x14ac:dyDescent="0.25">
      <c r="A196" s="1">
        <f>$A$201</f>
        <v>0</v>
      </c>
      <c r="B196" s="4"/>
      <c r="C196" s="37" t="s">
        <v>111</v>
      </c>
      <c r="D196" s="38"/>
      <c r="E196" s="38"/>
    </row>
    <row r="197" spans="1:16" s="39" customFormat="1" hidden="1" x14ac:dyDescent="0.25">
      <c r="A197" s="1">
        <f>$A$201</f>
        <v>0</v>
      </c>
      <c r="C197" s="37"/>
    </row>
    <row r="198" spans="1:16" s="39" customFormat="1" ht="15" hidden="1" customHeight="1" x14ac:dyDescent="0.25">
      <c r="A198" s="1">
        <f>$A$201</f>
        <v>0</v>
      </c>
      <c r="C198" s="37" t="s">
        <v>112</v>
      </c>
      <c r="D198" s="38"/>
      <c r="E198" s="38"/>
      <c r="I198" s="40"/>
      <c r="J198" s="40"/>
      <c r="K198" s="40"/>
      <c r="L198" s="40"/>
      <c r="M198" s="41"/>
      <c r="N198" s="41"/>
    </row>
    <row r="199" spans="1:16" s="39" customFormat="1" hidden="1" x14ac:dyDescent="0.25">
      <c r="A199" s="1">
        <f>$A$201</f>
        <v>0</v>
      </c>
      <c r="G199" s="41"/>
      <c r="I199" s="166" t="str">
        <f>"podpis a pečiatka "&amp;IF(COUNTA([1]summary!$H$72:$H$81)=0,"navrhovateľa","dodávateľa")</f>
        <v>podpis a pečiatka navrhovateľa</v>
      </c>
      <c r="J199" s="166"/>
      <c r="K199" s="166"/>
      <c r="L199" s="166"/>
      <c r="M199" s="42"/>
      <c r="N199" s="42"/>
    </row>
    <row r="200" spans="1:16" s="1" customFormat="1" ht="21" hidden="1" x14ac:dyDescent="0.25">
      <c r="A200" s="1">
        <f>$A$201</f>
        <v>0</v>
      </c>
      <c r="B200" s="2"/>
      <c r="C200" s="2"/>
      <c r="D200" s="2"/>
      <c r="E200" s="2"/>
      <c r="F200" s="2"/>
      <c r="G200" s="2"/>
      <c r="H200" s="2"/>
      <c r="I200" s="2"/>
      <c r="J200" s="2"/>
      <c r="K200" s="2"/>
      <c r="M200" s="3"/>
      <c r="N200" s="3" t="str">
        <f>'[1]Výzva na prieskum trhu'!$C$130</f>
        <v xml:space="preserve">Príloha č. 1: </v>
      </c>
    </row>
    <row r="201" spans="1:16" s="1" customFormat="1" ht="23.25" hidden="1" customHeight="1" x14ac:dyDescent="0.25">
      <c r="A201" s="1">
        <f>IF(COUNTA([1]summary!$H$72:$H$81)=0,IF([1]summary!$G$20="všetky predmety spolu",0,1)*A206,IF([1]summary!$E$58="cenové ponuky komplexne",0,1)*A206)</f>
        <v>0</v>
      </c>
      <c r="B201" s="167" t="str">
        <f>IF([1]summary!$F$12=$P$10,'[1]Výzva na predloženie CP'!$B$2,IF(COUNTA([1]summary!$H$72:$H$81)=0,'[1]Výzva na prieskum trhu'!$B$2,'[1]Výzva na predloženie CP'!$B$2))</f>
        <v>Výzva na predloženie ponúk - prieskum trhu</v>
      </c>
      <c r="C201" s="167"/>
      <c r="D201" s="167"/>
      <c r="E201" s="167"/>
      <c r="F201" s="167"/>
      <c r="G201" s="167"/>
      <c r="H201" s="167"/>
      <c r="I201" s="167"/>
      <c r="J201" s="167"/>
      <c r="K201" s="167"/>
      <c r="L201" s="167"/>
      <c r="M201" s="167"/>
      <c r="N201" s="167"/>
    </row>
    <row r="202" spans="1:16" s="1" customFormat="1" hidden="1" x14ac:dyDescent="0.25">
      <c r="A202" s="1">
        <f>$A$201</f>
        <v>0</v>
      </c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</row>
    <row r="203" spans="1:16" s="1" customFormat="1" ht="23.25" hidden="1" customHeight="1" x14ac:dyDescent="0.25">
      <c r="A203" s="1">
        <f>$A$201</f>
        <v>0</v>
      </c>
      <c r="B203" s="167" t="str">
        <f>IF(COUNTA([1]summary!$H$72:$H$81)=0,'[1]Výzva na prieskum trhu'!$E$130,'[1]Výzva na predloženie CP'!$E$320)</f>
        <v>Vymedzenie predmetu prieskumu trhu</v>
      </c>
      <c r="C203" s="167"/>
      <c r="D203" s="167"/>
      <c r="E203" s="167"/>
      <c r="F203" s="167"/>
      <c r="G203" s="167"/>
      <c r="H203" s="167"/>
      <c r="I203" s="167"/>
      <c r="J203" s="167"/>
      <c r="K203" s="167"/>
      <c r="L203" s="167"/>
      <c r="M203" s="167"/>
      <c r="N203" s="167"/>
    </row>
    <row r="204" spans="1:16" customFormat="1" hidden="1" x14ac:dyDescent="0.25">
      <c r="A204" s="1">
        <f>$A$201</f>
        <v>0</v>
      </c>
      <c r="B204" s="4"/>
    </row>
    <row r="205" spans="1:16" customFormat="1" hidden="1" x14ac:dyDescent="0.25">
      <c r="A205" s="1">
        <f>$A$201</f>
        <v>0</v>
      </c>
      <c r="B205" s="4"/>
    </row>
    <row r="206" spans="1:16" s="9" customFormat="1" ht="15.75" hidden="1" x14ac:dyDescent="0.25">
      <c r="A206" s="9">
        <f>IF(SUM($A$10:$A$11)=0,1,0)*IF(D206&lt;&gt;"",1,0)</f>
        <v>0</v>
      </c>
      <c r="B206" s="168" t="s">
        <v>4</v>
      </c>
      <c r="C206" s="168"/>
      <c r="D206" s="169" t="str">
        <f>IF([1]summary!$B$41&lt;&gt;"",[1]summary!$B$41,"")</f>
        <v/>
      </c>
      <c r="E206" s="169"/>
      <c r="F206" s="169"/>
      <c r="G206" s="169"/>
      <c r="H206" s="169"/>
      <c r="I206" s="169"/>
      <c r="J206" s="169"/>
      <c r="K206" s="169"/>
      <c r="L206" s="169"/>
      <c r="M206" s="10" t="s">
        <v>5</v>
      </c>
      <c r="N206" s="11" t="str">
        <f>IF([1]summary!$G$41&lt;&gt;"",[1]summary!$G$41,"")</f>
        <v/>
      </c>
      <c r="P206" s="12"/>
    </row>
    <row r="207" spans="1:16" customFormat="1" hidden="1" x14ac:dyDescent="0.25">
      <c r="A207" s="1">
        <f>$A$206</f>
        <v>0</v>
      </c>
      <c r="B207" s="4"/>
      <c r="P207" s="13"/>
    </row>
    <row r="208" spans="1:16" customFormat="1" ht="69.95" hidden="1" customHeight="1" thickBot="1" x14ac:dyDescent="0.3">
      <c r="A208" s="1">
        <f t="shared" ref="A208:A238" si="4">$A$206</f>
        <v>0</v>
      </c>
      <c r="B208" s="154" t="s">
        <v>6</v>
      </c>
      <c r="C208" s="155"/>
      <c r="D208" s="155"/>
      <c r="E208" s="156"/>
      <c r="F208" s="157" t="s">
        <v>7</v>
      </c>
      <c r="G208" s="158"/>
      <c r="H208" s="159" t="s">
        <v>8</v>
      </c>
      <c r="I208" s="160"/>
      <c r="J208" s="43" t="s">
        <v>9</v>
      </c>
      <c r="K208" s="161" t="s">
        <v>10</v>
      </c>
      <c r="L208" s="162"/>
      <c r="M208" s="44" t="s">
        <v>11</v>
      </c>
      <c r="N208" s="45" t="s">
        <v>12</v>
      </c>
      <c r="P208" s="13"/>
    </row>
    <row r="209" spans="1:14" customFormat="1" ht="15" hidden="1" customHeight="1" x14ac:dyDescent="0.25">
      <c r="A209" s="1">
        <f t="shared" si="4"/>
        <v>0</v>
      </c>
      <c r="B209" s="103" t="s">
        <v>13</v>
      </c>
      <c r="C209" s="104"/>
      <c r="D209" s="109"/>
      <c r="E209" s="110"/>
      <c r="F209" s="163"/>
      <c r="G209" s="164"/>
      <c r="H209" s="111"/>
      <c r="I209" s="112"/>
      <c r="J209" s="14"/>
      <c r="K209" s="27"/>
      <c r="L209" s="28"/>
      <c r="M209" s="141"/>
      <c r="N209" s="132"/>
    </row>
    <row r="210" spans="1:14" customFormat="1" ht="15" hidden="1" customHeight="1" x14ac:dyDescent="0.25">
      <c r="A210" s="1">
        <f t="shared" si="4"/>
        <v>0</v>
      </c>
      <c r="B210" s="105"/>
      <c r="C210" s="106"/>
      <c r="D210" s="113"/>
      <c r="E210" s="114"/>
      <c r="F210" s="121"/>
      <c r="G210" s="122"/>
      <c r="H210" s="115"/>
      <c r="I210" s="116"/>
      <c r="J210" s="16"/>
      <c r="K210" s="29"/>
      <c r="L210" s="24"/>
      <c r="M210" s="124"/>
      <c r="N210" s="127"/>
    </row>
    <row r="211" spans="1:14" customFormat="1" ht="15" hidden="1" customHeight="1" x14ac:dyDescent="0.25">
      <c r="A211" s="1">
        <f t="shared" si="4"/>
        <v>0</v>
      </c>
      <c r="B211" s="105"/>
      <c r="C211" s="106"/>
      <c r="D211" s="113"/>
      <c r="E211" s="114"/>
      <c r="F211" s="121"/>
      <c r="G211" s="122"/>
      <c r="H211" s="115"/>
      <c r="I211" s="116"/>
      <c r="J211" s="16"/>
      <c r="K211" s="29"/>
      <c r="L211" s="24"/>
      <c r="M211" s="124"/>
      <c r="N211" s="127"/>
    </row>
    <row r="212" spans="1:14" customFormat="1" ht="15" hidden="1" customHeight="1" x14ac:dyDescent="0.25">
      <c r="A212" s="1">
        <f t="shared" si="4"/>
        <v>0</v>
      </c>
      <c r="B212" s="105"/>
      <c r="C212" s="106"/>
      <c r="D212" s="113"/>
      <c r="E212" s="114"/>
      <c r="F212" s="121"/>
      <c r="G212" s="122"/>
      <c r="H212" s="115"/>
      <c r="I212" s="116"/>
      <c r="J212" s="16"/>
      <c r="K212" s="29"/>
      <c r="L212" s="24"/>
      <c r="M212" s="142"/>
      <c r="N212" s="131"/>
    </row>
    <row r="213" spans="1:14" customFormat="1" ht="15" hidden="1" customHeight="1" x14ac:dyDescent="0.25">
      <c r="A213" s="1">
        <f t="shared" si="4"/>
        <v>0</v>
      </c>
      <c r="B213" s="105"/>
      <c r="C213" s="106"/>
      <c r="D213" s="120"/>
      <c r="E213" s="143"/>
      <c r="F213" s="148"/>
      <c r="G213" s="149"/>
      <c r="H213" s="150"/>
      <c r="I213" s="151"/>
      <c r="J213" s="16"/>
      <c r="K213" s="29"/>
      <c r="L213" s="24"/>
      <c r="M213" s="123"/>
      <c r="N213" s="126"/>
    </row>
    <row r="214" spans="1:14" customFormat="1" ht="15" hidden="1" customHeight="1" x14ac:dyDescent="0.25">
      <c r="A214" s="1">
        <f t="shared" si="4"/>
        <v>0</v>
      </c>
      <c r="B214" s="105"/>
      <c r="C214" s="106"/>
      <c r="D214" s="144"/>
      <c r="E214" s="145"/>
      <c r="F214" s="148"/>
      <c r="G214" s="149"/>
      <c r="H214" s="150"/>
      <c r="I214" s="151"/>
      <c r="J214" s="16"/>
      <c r="K214" s="29"/>
      <c r="L214" s="24"/>
      <c r="M214" s="124"/>
      <c r="N214" s="127"/>
    </row>
    <row r="215" spans="1:14" customFormat="1" ht="15" hidden="1" customHeight="1" x14ac:dyDescent="0.25">
      <c r="A215" s="1">
        <f t="shared" si="4"/>
        <v>0</v>
      </c>
      <c r="B215" s="105"/>
      <c r="C215" s="106"/>
      <c r="D215" s="144"/>
      <c r="E215" s="145"/>
      <c r="F215" s="148"/>
      <c r="G215" s="149"/>
      <c r="H215" s="150"/>
      <c r="I215" s="151"/>
      <c r="J215" s="16"/>
      <c r="K215" s="29"/>
      <c r="L215" s="24"/>
      <c r="M215" s="124"/>
      <c r="N215" s="127"/>
    </row>
    <row r="216" spans="1:14" customFormat="1" ht="15" hidden="1" customHeight="1" x14ac:dyDescent="0.25">
      <c r="A216" s="1">
        <f t="shared" si="4"/>
        <v>0</v>
      </c>
      <c r="B216" s="105"/>
      <c r="C216" s="106"/>
      <c r="D216" s="136"/>
      <c r="E216" s="165"/>
      <c r="F216" s="148"/>
      <c r="G216" s="149"/>
      <c r="H216" s="150"/>
      <c r="I216" s="151"/>
      <c r="J216" s="16"/>
      <c r="K216" s="29"/>
      <c r="L216" s="24"/>
      <c r="M216" s="142"/>
      <c r="N216" s="131"/>
    </row>
    <row r="217" spans="1:14" customFormat="1" ht="15" hidden="1" customHeight="1" x14ac:dyDescent="0.25">
      <c r="A217" s="1">
        <f t="shared" si="4"/>
        <v>0</v>
      </c>
      <c r="B217" s="105"/>
      <c r="C217" s="106"/>
      <c r="D217" s="120"/>
      <c r="E217" s="143"/>
      <c r="F217" s="148"/>
      <c r="G217" s="149"/>
      <c r="H217" s="150"/>
      <c r="I217" s="151"/>
      <c r="J217" s="16"/>
      <c r="K217" s="29"/>
      <c r="L217" s="24"/>
      <c r="M217" s="123"/>
      <c r="N217" s="126"/>
    </row>
    <row r="218" spans="1:14" customFormat="1" ht="15" hidden="1" customHeight="1" x14ac:dyDescent="0.25">
      <c r="A218" s="1">
        <f t="shared" si="4"/>
        <v>0</v>
      </c>
      <c r="B218" s="105"/>
      <c r="C218" s="106"/>
      <c r="D218" s="144"/>
      <c r="E218" s="145"/>
      <c r="F218" s="148"/>
      <c r="G218" s="149"/>
      <c r="H218" s="150"/>
      <c r="I218" s="151"/>
      <c r="J218" s="16"/>
      <c r="K218" s="29"/>
      <c r="L218" s="24"/>
      <c r="M218" s="124"/>
      <c r="N218" s="127"/>
    </row>
    <row r="219" spans="1:14" customFormat="1" ht="15" hidden="1" customHeight="1" x14ac:dyDescent="0.25">
      <c r="A219" s="1">
        <f t="shared" si="4"/>
        <v>0</v>
      </c>
      <c r="B219" s="105"/>
      <c r="C219" s="106"/>
      <c r="D219" s="144"/>
      <c r="E219" s="145"/>
      <c r="F219" s="148"/>
      <c r="G219" s="149"/>
      <c r="H219" s="150"/>
      <c r="I219" s="151"/>
      <c r="J219" s="16"/>
      <c r="K219" s="29"/>
      <c r="L219" s="24"/>
      <c r="M219" s="124"/>
      <c r="N219" s="127"/>
    </row>
    <row r="220" spans="1:14" customFormat="1" ht="15" hidden="1" customHeight="1" thickBot="1" x14ac:dyDescent="0.3">
      <c r="A220" s="1">
        <f t="shared" si="4"/>
        <v>0</v>
      </c>
      <c r="B220" s="107"/>
      <c r="C220" s="108"/>
      <c r="D220" s="146"/>
      <c r="E220" s="147"/>
      <c r="F220" s="152"/>
      <c r="G220" s="153"/>
      <c r="H220" s="133"/>
      <c r="I220" s="134"/>
      <c r="J220" s="18"/>
      <c r="K220" s="33"/>
      <c r="L220" s="46"/>
      <c r="M220" s="125"/>
      <c r="N220" s="128"/>
    </row>
    <row r="221" spans="1:14" customFormat="1" ht="15" hidden="1" customHeight="1" x14ac:dyDescent="0.25">
      <c r="A221" s="1">
        <f t="shared" si="4"/>
        <v>0</v>
      </c>
      <c r="B221" s="105" t="s">
        <v>113</v>
      </c>
      <c r="C221" s="106"/>
      <c r="D221" s="135"/>
      <c r="E221" s="136"/>
      <c r="F221" s="137"/>
      <c r="G221" s="138"/>
      <c r="H221" s="139"/>
      <c r="I221" s="140"/>
      <c r="J221" s="22"/>
      <c r="K221" s="47"/>
      <c r="L221" s="23"/>
      <c r="M221" s="141"/>
      <c r="N221" s="132"/>
    </row>
    <row r="222" spans="1:14" customFormat="1" ht="15" hidden="1" customHeight="1" x14ac:dyDescent="0.25">
      <c r="A222" s="1">
        <f t="shared" si="4"/>
        <v>0</v>
      </c>
      <c r="B222" s="105"/>
      <c r="C222" s="106"/>
      <c r="D222" s="113"/>
      <c r="E222" s="114"/>
      <c r="F222" s="121"/>
      <c r="G222" s="122"/>
      <c r="H222" s="115"/>
      <c r="I222" s="116"/>
      <c r="J222" s="16"/>
      <c r="K222" s="29"/>
      <c r="L222" s="24"/>
      <c r="M222" s="124"/>
      <c r="N222" s="127"/>
    </row>
    <row r="223" spans="1:14" customFormat="1" ht="15" hidden="1" customHeight="1" x14ac:dyDescent="0.25">
      <c r="A223" s="1">
        <f t="shared" si="4"/>
        <v>0</v>
      </c>
      <c r="B223" s="105"/>
      <c r="C223" s="106"/>
      <c r="D223" s="113"/>
      <c r="E223" s="114"/>
      <c r="F223" s="121"/>
      <c r="G223" s="122"/>
      <c r="H223" s="115"/>
      <c r="I223" s="116"/>
      <c r="J223" s="16"/>
      <c r="K223" s="29"/>
      <c r="L223" s="24"/>
      <c r="M223" s="124"/>
      <c r="N223" s="127"/>
    </row>
    <row r="224" spans="1:14" customFormat="1" ht="15" hidden="1" customHeight="1" x14ac:dyDescent="0.25">
      <c r="A224" s="1">
        <f t="shared" si="4"/>
        <v>0</v>
      </c>
      <c r="B224" s="105"/>
      <c r="C224" s="106"/>
      <c r="D224" s="113"/>
      <c r="E224" s="114"/>
      <c r="F224" s="121"/>
      <c r="G224" s="122"/>
      <c r="H224" s="115"/>
      <c r="I224" s="116"/>
      <c r="J224" s="16"/>
      <c r="K224" s="29"/>
      <c r="L224" s="24"/>
      <c r="M224" s="142"/>
      <c r="N224" s="131"/>
    </row>
    <row r="225" spans="1:14" customFormat="1" ht="15" hidden="1" customHeight="1" x14ac:dyDescent="0.25">
      <c r="A225" s="1">
        <f t="shared" si="4"/>
        <v>0</v>
      </c>
      <c r="B225" s="105"/>
      <c r="C225" s="106"/>
      <c r="D225" s="113"/>
      <c r="E225" s="114"/>
      <c r="F225" s="121"/>
      <c r="G225" s="122"/>
      <c r="H225" s="115"/>
      <c r="I225" s="116"/>
      <c r="J225" s="16"/>
      <c r="K225" s="29"/>
      <c r="L225" s="24"/>
      <c r="M225" s="123"/>
      <c r="N225" s="126"/>
    </row>
    <row r="226" spans="1:14" customFormat="1" ht="15" hidden="1" customHeight="1" x14ac:dyDescent="0.25">
      <c r="A226" s="1">
        <f t="shared" si="4"/>
        <v>0</v>
      </c>
      <c r="B226" s="105"/>
      <c r="C226" s="106"/>
      <c r="D226" s="113"/>
      <c r="E226" s="114"/>
      <c r="F226" s="121"/>
      <c r="G226" s="122"/>
      <c r="H226" s="115"/>
      <c r="I226" s="116"/>
      <c r="J226" s="16"/>
      <c r="K226" s="29"/>
      <c r="L226" s="24"/>
      <c r="M226" s="124"/>
      <c r="N226" s="127"/>
    </row>
    <row r="227" spans="1:14" customFormat="1" ht="15" hidden="1" customHeight="1" x14ac:dyDescent="0.25">
      <c r="A227" s="1">
        <f t="shared" si="4"/>
        <v>0</v>
      </c>
      <c r="B227" s="105"/>
      <c r="C227" s="106"/>
      <c r="D227" s="113"/>
      <c r="E227" s="114"/>
      <c r="F227" s="121"/>
      <c r="G227" s="122"/>
      <c r="H227" s="115"/>
      <c r="I227" s="116"/>
      <c r="J227" s="16"/>
      <c r="K227" s="29"/>
      <c r="L227" s="24"/>
      <c r="M227" s="124"/>
      <c r="N227" s="127"/>
    </row>
    <row r="228" spans="1:14" customFormat="1" ht="15" hidden="1" customHeight="1" x14ac:dyDescent="0.25">
      <c r="A228" s="1">
        <f t="shared" si="4"/>
        <v>0</v>
      </c>
      <c r="B228" s="105"/>
      <c r="C228" s="106"/>
      <c r="D228" s="113"/>
      <c r="E228" s="114"/>
      <c r="F228" s="121"/>
      <c r="G228" s="122"/>
      <c r="H228" s="115"/>
      <c r="I228" s="116"/>
      <c r="J228" s="16"/>
      <c r="K228" s="29"/>
      <c r="L228" s="24"/>
      <c r="M228" s="142"/>
      <c r="N228" s="131"/>
    </row>
    <row r="229" spans="1:14" customFormat="1" ht="15" hidden="1" customHeight="1" x14ac:dyDescent="0.25">
      <c r="A229" s="1">
        <f t="shared" si="4"/>
        <v>0</v>
      </c>
      <c r="B229" s="105"/>
      <c r="C229" s="106"/>
      <c r="D229" s="113"/>
      <c r="E229" s="114"/>
      <c r="F229" s="121"/>
      <c r="G229" s="122"/>
      <c r="H229" s="115"/>
      <c r="I229" s="116"/>
      <c r="J229" s="16"/>
      <c r="K229" s="29"/>
      <c r="L229" s="24"/>
      <c r="M229" s="123"/>
      <c r="N229" s="126"/>
    </row>
    <row r="230" spans="1:14" customFormat="1" ht="15" hidden="1" customHeight="1" x14ac:dyDescent="0.25">
      <c r="A230" s="1">
        <f t="shared" si="4"/>
        <v>0</v>
      </c>
      <c r="B230" s="105"/>
      <c r="C230" s="106"/>
      <c r="D230" s="113"/>
      <c r="E230" s="114"/>
      <c r="F230" s="121"/>
      <c r="G230" s="122"/>
      <c r="H230" s="115"/>
      <c r="I230" s="116"/>
      <c r="J230" s="16"/>
      <c r="K230" s="29"/>
      <c r="L230" s="24"/>
      <c r="M230" s="124"/>
      <c r="N230" s="127"/>
    </row>
    <row r="231" spans="1:14" customFormat="1" ht="15" hidden="1" customHeight="1" x14ac:dyDescent="0.25">
      <c r="A231" s="1">
        <f t="shared" si="4"/>
        <v>0</v>
      </c>
      <c r="B231" s="105"/>
      <c r="C231" s="106"/>
      <c r="D231" s="113"/>
      <c r="E231" s="114"/>
      <c r="F231" s="121"/>
      <c r="G231" s="122"/>
      <c r="H231" s="115"/>
      <c r="I231" s="116"/>
      <c r="J231" s="16"/>
      <c r="K231" s="29"/>
      <c r="L231" s="24"/>
      <c r="M231" s="124"/>
      <c r="N231" s="127"/>
    </row>
    <row r="232" spans="1:14" customFormat="1" ht="15" hidden="1" customHeight="1" thickBot="1" x14ac:dyDescent="0.3">
      <c r="A232" s="1">
        <f t="shared" si="4"/>
        <v>0</v>
      </c>
      <c r="B232" s="105"/>
      <c r="C232" s="106"/>
      <c r="D232" s="119"/>
      <c r="E232" s="120"/>
      <c r="F232" s="129"/>
      <c r="G232" s="130"/>
      <c r="H232" s="101"/>
      <c r="I232" s="102"/>
      <c r="J232" s="48"/>
      <c r="K232" s="49"/>
      <c r="L232" s="50"/>
      <c r="M232" s="125"/>
      <c r="N232" s="128"/>
    </row>
    <row r="233" spans="1:14" s="1" customFormat="1" ht="30" hidden="1" customHeight="1" x14ac:dyDescent="0.25">
      <c r="A233" s="1">
        <f t="shared" si="4"/>
        <v>0</v>
      </c>
      <c r="B233" s="103" t="s">
        <v>106</v>
      </c>
      <c r="C233" s="104"/>
      <c r="D233" s="109" t="s">
        <v>107</v>
      </c>
      <c r="E233" s="110"/>
      <c r="F233" s="111" t="s">
        <v>31</v>
      </c>
      <c r="G233" s="112" t="s">
        <v>31</v>
      </c>
      <c r="H233" s="111" t="s">
        <v>30</v>
      </c>
      <c r="I233" s="112"/>
      <c r="J233" s="14" t="s">
        <v>31</v>
      </c>
      <c r="K233" s="27" t="s">
        <v>32</v>
      </c>
      <c r="L233" s="28"/>
      <c r="M233" s="51" t="s">
        <v>31</v>
      </c>
      <c r="N233" s="52" t="s">
        <v>31</v>
      </c>
    </row>
    <row r="234" spans="1:14" s="1" customFormat="1" ht="30" hidden="1" customHeight="1" x14ac:dyDescent="0.25">
      <c r="A234" s="1">
        <f t="shared" si="4"/>
        <v>0</v>
      </c>
      <c r="B234" s="105"/>
      <c r="C234" s="106"/>
      <c r="D234" s="113" t="s">
        <v>108</v>
      </c>
      <c r="E234" s="114"/>
      <c r="F234" s="115" t="s">
        <v>31</v>
      </c>
      <c r="G234" s="116" t="s">
        <v>31</v>
      </c>
      <c r="H234" s="115" t="s">
        <v>30</v>
      </c>
      <c r="I234" s="116"/>
      <c r="J234" s="16" t="s">
        <v>31</v>
      </c>
      <c r="K234" s="29" t="s">
        <v>32</v>
      </c>
      <c r="L234" s="30"/>
      <c r="M234" s="31" t="s">
        <v>31</v>
      </c>
      <c r="N234" s="32" t="s">
        <v>31</v>
      </c>
    </row>
    <row r="235" spans="1:14" s="1" customFormat="1" ht="30" hidden="1" customHeight="1" thickBot="1" x14ac:dyDescent="0.3">
      <c r="A235" s="1">
        <f t="shared" si="4"/>
        <v>0</v>
      </c>
      <c r="B235" s="107"/>
      <c r="C235" s="108"/>
      <c r="D235" s="117" t="s">
        <v>114</v>
      </c>
      <c r="E235" s="118"/>
      <c r="F235" s="98" t="s">
        <v>31</v>
      </c>
      <c r="G235" s="99" t="s">
        <v>31</v>
      </c>
      <c r="H235" s="98" t="s">
        <v>30</v>
      </c>
      <c r="I235" s="99"/>
      <c r="J235" s="18" t="s">
        <v>31</v>
      </c>
      <c r="K235" s="33" t="s">
        <v>32</v>
      </c>
      <c r="L235" s="34"/>
      <c r="M235" s="35" t="s">
        <v>31</v>
      </c>
      <c r="N235" s="36" t="s">
        <v>31</v>
      </c>
    </row>
    <row r="236" spans="1:14" customFormat="1" hidden="1" x14ac:dyDescent="0.25">
      <c r="A236" s="1">
        <f t="shared" si="4"/>
        <v>0</v>
      </c>
      <c r="B236" s="4"/>
    </row>
    <row r="237" spans="1:14" customFormat="1" hidden="1" x14ac:dyDescent="0.25">
      <c r="A237" s="1">
        <f t="shared" si="4"/>
        <v>0</v>
      </c>
      <c r="B237" s="4"/>
    </row>
    <row r="238" spans="1:14" customFormat="1" hidden="1" x14ac:dyDescent="0.25">
      <c r="A238" s="1">
        <f t="shared" si="4"/>
        <v>0</v>
      </c>
      <c r="B238" s="4"/>
    </row>
    <row r="239" spans="1:14" customFormat="1" hidden="1" x14ac:dyDescent="0.25">
      <c r="A239" s="1">
        <f>$A$244</f>
        <v>0</v>
      </c>
      <c r="B239" s="4"/>
      <c r="C239" s="37" t="s">
        <v>111</v>
      </c>
      <c r="D239" s="38"/>
      <c r="E239" s="38"/>
    </row>
    <row r="240" spans="1:14" s="39" customFormat="1" hidden="1" x14ac:dyDescent="0.25">
      <c r="A240" s="1">
        <f>$A$244</f>
        <v>0</v>
      </c>
      <c r="C240" s="37"/>
    </row>
    <row r="241" spans="1:16" s="39" customFormat="1" ht="15" hidden="1" customHeight="1" x14ac:dyDescent="0.25">
      <c r="A241" s="1">
        <f>$A$244</f>
        <v>0</v>
      </c>
      <c r="C241" s="37" t="s">
        <v>112</v>
      </c>
      <c r="D241" s="38"/>
      <c r="E241" s="38"/>
      <c r="I241" s="40"/>
      <c r="J241" s="40"/>
      <c r="K241" s="40"/>
      <c r="L241" s="40"/>
      <c r="M241" s="41"/>
      <c r="N241" s="41"/>
    </row>
    <row r="242" spans="1:16" s="39" customFormat="1" hidden="1" x14ac:dyDescent="0.25">
      <c r="A242" s="1">
        <f>$A$244</f>
        <v>0</v>
      </c>
      <c r="G242" s="41"/>
      <c r="I242" s="166" t="str">
        <f>"podpis a pečiatka "&amp;IF(COUNTA([1]summary!$H$72:$H$81)=0,"navrhovateľa","dodávateľa")</f>
        <v>podpis a pečiatka navrhovateľa</v>
      </c>
      <c r="J242" s="166"/>
      <c r="K242" s="166"/>
      <c r="L242" s="166"/>
      <c r="M242" s="42"/>
      <c r="N242" s="42"/>
    </row>
    <row r="243" spans="1:16" s="1" customFormat="1" ht="21" hidden="1" x14ac:dyDescent="0.25">
      <c r="A243" s="1">
        <f>$A$244</f>
        <v>0</v>
      </c>
      <c r="B243" s="2"/>
      <c r="C243" s="2"/>
      <c r="D243" s="2"/>
      <c r="E243" s="2"/>
      <c r="F243" s="2"/>
      <c r="G243" s="2"/>
      <c r="H243" s="2"/>
      <c r="I243" s="2"/>
      <c r="J243" s="2"/>
      <c r="K243" s="2"/>
      <c r="M243" s="3"/>
      <c r="N243" s="3" t="str">
        <f>'[1]Výzva na prieskum trhu'!$C$130</f>
        <v xml:space="preserve">Príloha č. 1: </v>
      </c>
    </row>
    <row r="244" spans="1:16" s="1" customFormat="1" ht="23.25" hidden="1" customHeight="1" x14ac:dyDescent="0.25">
      <c r="A244" s="1">
        <f>IF(COUNTA([1]summary!$H$72:$H$81)=0,IF([1]summary!$G$20="všetky predmety spolu",0,1)*A249,IF([1]summary!$E$58="cenové ponuky komplexne",0,1)*A249)</f>
        <v>0</v>
      </c>
      <c r="B244" s="167" t="str">
        <f>IF([1]summary!$F$12=$P$10,'[1]Výzva na predloženie CP'!$B$2,IF(COUNTA([1]summary!$H$72:$H$81)=0,'[1]Výzva na prieskum trhu'!$B$2,'[1]Výzva na predloženie CP'!$B$2))</f>
        <v>Výzva na predloženie ponúk - prieskum trhu</v>
      </c>
      <c r="C244" s="167"/>
      <c r="D244" s="167"/>
      <c r="E244" s="167"/>
      <c r="F244" s="167"/>
      <c r="G244" s="167"/>
      <c r="H244" s="167"/>
      <c r="I244" s="167"/>
      <c r="J244" s="167"/>
      <c r="K244" s="167"/>
      <c r="L244" s="167"/>
      <c r="M244" s="167"/>
      <c r="N244" s="167"/>
    </row>
    <row r="245" spans="1:16" s="1" customFormat="1" hidden="1" x14ac:dyDescent="0.25">
      <c r="A245" s="1">
        <f>$A$244</f>
        <v>0</v>
      </c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</row>
    <row r="246" spans="1:16" s="1" customFormat="1" ht="23.25" hidden="1" customHeight="1" x14ac:dyDescent="0.25">
      <c r="A246" s="1">
        <f>$A$244</f>
        <v>0</v>
      </c>
      <c r="B246" s="167" t="str">
        <f>IF(COUNTA([1]summary!$H$72:$H$81)=0,'[1]Výzva na prieskum trhu'!$E$130,'[1]Výzva na predloženie CP'!$E$320)</f>
        <v>Vymedzenie predmetu prieskumu trhu</v>
      </c>
      <c r="C246" s="167"/>
      <c r="D246" s="167"/>
      <c r="E246" s="167"/>
      <c r="F246" s="167"/>
      <c r="G246" s="167"/>
      <c r="H246" s="167"/>
      <c r="I246" s="167"/>
      <c r="J246" s="167"/>
      <c r="K246" s="167"/>
      <c r="L246" s="167"/>
      <c r="M246" s="167"/>
      <c r="N246" s="167"/>
    </row>
    <row r="247" spans="1:16" customFormat="1" hidden="1" x14ac:dyDescent="0.25">
      <c r="A247" s="1">
        <f>$A$244</f>
        <v>0</v>
      </c>
      <c r="B247" s="4"/>
    </row>
    <row r="248" spans="1:16" customFormat="1" hidden="1" x14ac:dyDescent="0.25">
      <c r="A248" s="1">
        <f>$A$244</f>
        <v>0</v>
      </c>
      <c r="B248" s="4"/>
    </row>
    <row r="249" spans="1:16" s="9" customFormat="1" ht="15.75" hidden="1" x14ac:dyDescent="0.25">
      <c r="A249" s="9">
        <f>IF(SUM($A$10:$A$11)=0,1,0)*IF(D249&lt;&gt;"",1,0)</f>
        <v>0</v>
      </c>
      <c r="B249" s="168" t="s">
        <v>4</v>
      </c>
      <c r="C249" s="168"/>
      <c r="D249" s="169" t="str">
        <f>IF([1]summary!$B$42&lt;&gt;"",[1]summary!$B$42,"")</f>
        <v/>
      </c>
      <c r="E249" s="169"/>
      <c r="F249" s="169"/>
      <c r="G249" s="169"/>
      <c r="H249" s="169"/>
      <c r="I249" s="169"/>
      <c r="J249" s="169"/>
      <c r="K249" s="169"/>
      <c r="L249" s="169"/>
      <c r="M249" s="10" t="s">
        <v>5</v>
      </c>
      <c r="N249" s="11" t="str">
        <f>IF([1]summary!$G$42&lt;&gt;"",[1]summary!$G$42,"")</f>
        <v/>
      </c>
      <c r="P249" s="12"/>
    </row>
    <row r="250" spans="1:16" customFormat="1" hidden="1" x14ac:dyDescent="0.25">
      <c r="A250" s="1">
        <f>$A$249</f>
        <v>0</v>
      </c>
      <c r="B250" s="4"/>
      <c r="P250" s="13"/>
    </row>
    <row r="251" spans="1:16" customFormat="1" ht="69.95" hidden="1" customHeight="1" thickBot="1" x14ac:dyDescent="0.3">
      <c r="A251" s="1">
        <f t="shared" ref="A251:A281" si="5">$A$249</f>
        <v>0</v>
      </c>
      <c r="B251" s="154" t="s">
        <v>6</v>
      </c>
      <c r="C251" s="155"/>
      <c r="D251" s="155"/>
      <c r="E251" s="156"/>
      <c r="F251" s="157" t="s">
        <v>7</v>
      </c>
      <c r="G251" s="158"/>
      <c r="H251" s="159" t="s">
        <v>8</v>
      </c>
      <c r="I251" s="160"/>
      <c r="J251" s="43" t="s">
        <v>9</v>
      </c>
      <c r="K251" s="161" t="s">
        <v>10</v>
      </c>
      <c r="L251" s="162"/>
      <c r="M251" s="44" t="s">
        <v>11</v>
      </c>
      <c r="N251" s="45" t="s">
        <v>12</v>
      </c>
      <c r="P251" s="13"/>
    </row>
    <row r="252" spans="1:16" customFormat="1" ht="15" hidden="1" customHeight="1" x14ac:dyDescent="0.25">
      <c r="A252" s="1">
        <f t="shared" si="5"/>
        <v>0</v>
      </c>
      <c r="B252" s="103" t="s">
        <v>13</v>
      </c>
      <c r="C252" s="104"/>
      <c r="D252" s="109"/>
      <c r="E252" s="110"/>
      <c r="F252" s="163"/>
      <c r="G252" s="164"/>
      <c r="H252" s="111"/>
      <c r="I252" s="112"/>
      <c r="J252" s="14"/>
      <c r="K252" s="27"/>
      <c r="L252" s="28"/>
      <c r="M252" s="141"/>
      <c r="N252" s="132"/>
    </row>
    <row r="253" spans="1:16" customFormat="1" ht="15" hidden="1" customHeight="1" x14ac:dyDescent="0.25">
      <c r="A253" s="1">
        <f t="shared" si="5"/>
        <v>0</v>
      </c>
      <c r="B253" s="105"/>
      <c r="C253" s="106"/>
      <c r="D253" s="113"/>
      <c r="E253" s="114"/>
      <c r="F253" s="121"/>
      <c r="G253" s="122"/>
      <c r="H253" s="115"/>
      <c r="I253" s="116"/>
      <c r="J253" s="16"/>
      <c r="K253" s="29"/>
      <c r="L253" s="24"/>
      <c r="M253" s="124"/>
      <c r="N253" s="127"/>
    </row>
    <row r="254" spans="1:16" customFormat="1" ht="15" hidden="1" customHeight="1" x14ac:dyDescent="0.25">
      <c r="A254" s="1">
        <f t="shared" si="5"/>
        <v>0</v>
      </c>
      <c r="B254" s="105"/>
      <c r="C254" s="106"/>
      <c r="D254" s="113"/>
      <c r="E254" s="114"/>
      <c r="F254" s="121"/>
      <c r="G254" s="122"/>
      <c r="H254" s="115"/>
      <c r="I254" s="116"/>
      <c r="J254" s="16"/>
      <c r="K254" s="29"/>
      <c r="L254" s="24"/>
      <c r="M254" s="124"/>
      <c r="N254" s="127"/>
    </row>
    <row r="255" spans="1:16" customFormat="1" ht="15" hidden="1" customHeight="1" x14ac:dyDescent="0.25">
      <c r="A255" s="1">
        <f t="shared" si="5"/>
        <v>0</v>
      </c>
      <c r="B255" s="105"/>
      <c r="C255" s="106"/>
      <c r="D255" s="113"/>
      <c r="E255" s="114"/>
      <c r="F255" s="121"/>
      <c r="G255" s="122"/>
      <c r="H255" s="115"/>
      <c r="I255" s="116"/>
      <c r="J255" s="16"/>
      <c r="K255" s="29"/>
      <c r="L255" s="24"/>
      <c r="M255" s="142"/>
      <c r="N255" s="131"/>
    </row>
    <row r="256" spans="1:16" customFormat="1" ht="15" hidden="1" customHeight="1" x14ac:dyDescent="0.25">
      <c r="A256" s="1">
        <f t="shared" si="5"/>
        <v>0</v>
      </c>
      <c r="B256" s="105"/>
      <c r="C256" s="106"/>
      <c r="D256" s="120"/>
      <c r="E256" s="143"/>
      <c r="F256" s="148"/>
      <c r="G256" s="149"/>
      <c r="H256" s="150"/>
      <c r="I256" s="151"/>
      <c r="J256" s="16"/>
      <c r="K256" s="29"/>
      <c r="L256" s="24"/>
      <c r="M256" s="123"/>
      <c r="N256" s="126"/>
    </row>
    <row r="257" spans="1:14" customFormat="1" ht="15" hidden="1" customHeight="1" x14ac:dyDescent="0.25">
      <c r="A257" s="1">
        <f t="shared" si="5"/>
        <v>0</v>
      </c>
      <c r="B257" s="105"/>
      <c r="C257" s="106"/>
      <c r="D257" s="144"/>
      <c r="E257" s="145"/>
      <c r="F257" s="148"/>
      <c r="G257" s="149"/>
      <c r="H257" s="150"/>
      <c r="I257" s="151"/>
      <c r="J257" s="16"/>
      <c r="K257" s="29"/>
      <c r="L257" s="24"/>
      <c r="M257" s="124"/>
      <c r="N257" s="127"/>
    </row>
    <row r="258" spans="1:14" customFormat="1" ht="15" hidden="1" customHeight="1" x14ac:dyDescent="0.25">
      <c r="A258" s="1">
        <f t="shared" si="5"/>
        <v>0</v>
      </c>
      <c r="B258" s="105"/>
      <c r="C258" s="106"/>
      <c r="D258" s="144"/>
      <c r="E258" s="145"/>
      <c r="F258" s="148"/>
      <c r="G258" s="149"/>
      <c r="H258" s="150"/>
      <c r="I258" s="151"/>
      <c r="J258" s="16"/>
      <c r="K258" s="29"/>
      <c r="L258" s="24"/>
      <c r="M258" s="124"/>
      <c r="N258" s="127"/>
    </row>
    <row r="259" spans="1:14" customFormat="1" ht="15" hidden="1" customHeight="1" x14ac:dyDescent="0.25">
      <c r="A259" s="1">
        <f t="shared" si="5"/>
        <v>0</v>
      </c>
      <c r="B259" s="105"/>
      <c r="C259" s="106"/>
      <c r="D259" s="136"/>
      <c r="E259" s="165"/>
      <c r="F259" s="148"/>
      <c r="G259" s="149"/>
      <c r="H259" s="150"/>
      <c r="I259" s="151"/>
      <c r="J259" s="16"/>
      <c r="K259" s="29"/>
      <c r="L259" s="24"/>
      <c r="M259" s="142"/>
      <c r="N259" s="131"/>
    </row>
    <row r="260" spans="1:14" customFormat="1" ht="15" hidden="1" customHeight="1" x14ac:dyDescent="0.25">
      <c r="A260" s="1">
        <f t="shared" si="5"/>
        <v>0</v>
      </c>
      <c r="B260" s="105"/>
      <c r="C260" s="106"/>
      <c r="D260" s="120"/>
      <c r="E260" s="143"/>
      <c r="F260" s="148"/>
      <c r="G260" s="149"/>
      <c r="H260" s="150"/>
      <c r="I260" s="151"/>
      <c r="J260" s="16"/>
      <c r="K260" s="29"/>
      <c r="L260" s="24"/>
      <c r="M260" s="123"/>
      <c r="N260" s="126"/>
    </row>
    <row r="261" spans="1:14" customFormat="1" ht="15" hidden="1" customHeight="1" x14ac:dyDescent="0.25">
      <c r="A261" s="1">
        <f t="shared" si="5"/>
        <v>0</v>
      </c>
      <c r="B261" s="105"/>
      <c r="C261" s="106"/>
      <c r="D261" s="144"/>
      <c r="E261" s="145"/>
      <c r="F261" s="148"/>
      <c r="G261" s="149"/>
      <c r="H261" s="150"/>
      <c r="I261" s="151"/>
      <c r="J261" s="16"/>
      <c r="K261" s="29"/>
      <c r="L261" s="24"/>
      <c r="M261" s="124"/>
      <c r="N261" s="127"/>
    </row>
    <row r="262" spans="1:14" customFormat="1" ht="15" hidden="1" customHeight="1" x14ac:dyDescent="0.25">
      <c r="A262" s="1">
        <f t="shared" si="5"/>
        <v>0</v>
      </c>
      <c r="B262" s="105"/>
      <c r="C262" s="106"/>
      <c r="D262" s="144"/>
      <c r="E262" s="145"/>
      <c r="F262" s="148"/>
      <c r="G262" s="149"/>
      <c r="H262" s="150"/>
      <c r="I262" s="151"/>
      <c r="J262" s="16"/>
      <c r="K262" s="29"/>
      <c r="L262" s="24"/>
      <c r="M262" s="124"/>
      <c r="N262" s="127"/>
    </row>
    <row r="263" spans="1:14" customFormat="1" ht="15" hidden="1" customHeight="1" thickBot="1" x14ac:dyDescent="0.3">
      <c r="A263" s="1">
        <f t="shared" si="5"/>
        <v>0</v>
      </c>
      <c r="B263" s="107"/>
      <c r="C263" s="108"/>
      <c r="D263" s="146"/>
      <c r="E263" s="147"/>
      <c r="F263" s="152"/>
      <c r="G263" s="153"/>
      <c r="H263" s="133"/>
      <c r="I263" s="134"/>
      <c r="J263" s="18"/>
      <c r="K263" s="33"/>
      <c r="L263" s="46"/>
      <c r="M263" s="125"/>
      <c r="N263" s="128"/>
    </row>
    <row r="264" spans="1:14" customFormat="1" ht="15" hidden="1" customHeight="1" x14ac:dyDescent="0.25">
      <c r="A264" s="1">
        <f t="shared" si="5"/>
        <v>0</v>
      </c>
      <c r="B264" s="105" t="s">
        <v>113</v>
      </c>
      <c r="C264" s="106"/>
      <c r="D264" s="135"/>
      <c r="E264" s="136"/>
      <c r="F264" s="137"/>
      <c r="G264" s="138"/>
      <c r="H264" s="139"/>
      <c r="I264" s="140"/>
      <c r="J264" s="22"/>
      <c r="K264" s="47"/>
      <c r="L264" s="23"/>
      <c r="M264" s="141"/>
      <c r="N264" s="132"/>
    </row>
    <row r="265" spans="1:14" customFormat="1" ht="15" hidden="1" customHeight="1" x14ac:dyDescent="0.25">
      <c r="A265" s="1">
        <f t="shared" si="5"/>
        <v>0</v>
      </c>
      <c r="B265" s="105"/>
      <c r="C265" s="106"/>
      <c r="D265" s="113"/>
      <c r="E265" s="114"/>
      <c r="F265" s="121"/>
      <c r="G265" s="122"/>
      <c r="H265" s="115"/>
      <c r="I265" s="116"/>
      <c r="J265" s="16"/>
      <c r="K265" s="29"/>
      <c r="L265" s="24"/>
      <c r="M265" s="124"/>
      <c r="N265" s="127"/>
    </row>
    <row r="266" spans="1:14" customFormat="1" ht="15" hidden="1" customHeight="1" x14ac:dyDescent="0.25">
      <c r="A266" s="1">
        <f t="shared" si="5"/>
        <v>0</v>
      </c>
      <c r="B266" s="105"/>
      <c r="C266" s="106"/>
      <c r="D266" s="113"/>
      <c r="E266" s="114"/>
      <c r="F266" s="121"/>
      <c r="G266" s="122"/>
      <c r="H266" s="115"/>
      <c r="I266" s="116"/>
      <c r="J266" s="16"/>
      <c r="K266" s="29"/>
      <c r="L266" s="24"/>
      <c r="M266" s="124"/>
      <c r="N266" s="127"/>
    </row>
    <row r="267" spans="1:14" customFormat="1" ht="15" hidden="1" customHeight="1" x14ac:dyDescent="0.25">
      <c r="A267" s="1">
        <f t="shared" si="5"/>
        <v>0</v>
      </c>
      <c r="B267" s="105"/>
      <c r="C267" s="106"/>
      <c r="D267" s="113"/>
      <c r="E267" s="114"/>
      <c r="F267" s="121"/>
      <c r="G267" s="122"/>
      <c r="H267" s="115"/>
      <c r="I267" s="116"/>
      <c r="J267" s="16"/>
      <c r="K267" s="29"/>
      <c r="L267" s="24"/>
      <c r="M267" s="142"/>
      <c r="N267" s="131"/>
    </row>
    <row r="268" spans="1:14" customFormat="1" ht="15" hidden="1" customHeight="1" x14ac:dyDescent="0.25">
      <c r="A268" s="1">
        <f t="shared" si="5"/>
        <v>0</v>
      </c>
      <c r="B268" s="105"/>
      <c r="C268" s="106"/>
      <c r="D268" s="113"/>
      <c r="E268" s="114"/>
      <c r="F268" s="121"/>
      <c r="G268" s="122"/>
      <c r="H268" s="115"/>
      <c r="I268" s="116"/>
      <c r="J268" s="16"/>
      <c r="K268" s="29"/>
      <c r="L268" s="24"/>
      <c r="M268" s="123"/>
      <c r="N268" s="126"/>
    </row>
    <row r="269" spans="1:14" customFormat="1" ht="15" hidden="1" customHeight="1" x14ac:dyDescent="0.25">
      <c r="A269" s="1">
        <f t="shared" si="5"/>
        <v>0</v>
      </c>
      <c r="B269" s="105"/>
      <c r="C269" s="106"/>
      <c r="D269" s="113"/>
      <c r="E269" s="114"/>
      <c r="F269" s="121"/>
      <c r="G269" s="122"/>
      <c r="H269" s="115"/>
      <c r="I269" s="116"/>
      <c r="J269" s="16"/>
      <c r="K269" s="29"/>
      <c r="L269" s="24"/>
      <c r="M269" s="124"/>
      <c r="N269" s="127"/>
    </row>
    <row r="270" spans="1:14" customFormat="1" ht="15" hidden="1" customHeight="1" x14ac:dyDescent="0.25">
      <c r="A270" s="1">
        <f t="shared" si="5"/>
        <v>0</v>
      </c>
      <c r="B270" s="105"/>
      <c r="C270" s="106"/>
      <c r="D270" s="113"/>
      <c r="E270" s="114"/>
      <c r="F270" s="121"/>
      <c r="G270" s="122"/>
      <c r="H270" s="115"/>
      <c r="I270" s="116"/>
      <c r="J270" s="16"/>
      <c r="K270" s="29"/>
      <c r="L270" s="24"/>
      <c r="M270" s="124"/>
      <c r="N270" s="127"/>
    </row>
    <row r="271" spans="1:14" customFormat="1" ht="15" hidden="1" customHeight="1" x14ac:dyDescent="0.25">
      <c r="A271" s="1">
        <f t="shared" si="5"/>
        <v>0</v>
      </c>
      <c r="B271" s="105"/>
      <c r="C271" s="106"/>
      <c r="D271" s="113"/>
      <c r="E271" s="114"/>
      <c r="F271" s="121"/>
      <c r="G271" s="122"/>
      <c r="H271" s="115"/>
      <c r="I271" s="116"/>
      <c r="J271" s="16"/>
      <c r="K271" s="29"/>
      <c r="L271" s="24"/>
      <c r="M271" s="142"/>
      <c r="N271" s="131"/>
    </row>
    <row r="272" spans="1:14" customFormat="1" ht="15" hidden="1" customHeight="1" x14ac:dyDescent="0.25">
      <c r="A272" s="1">
        <f t="shared" si="5"/>
        <v>0</v>
      </c>
      <c r="B272" s="105"/>
      <c r="C272" s="106"/>
      <c r="D272" s="113"/>
      <c r="E272" s="114"/>
      <c r="F272" s="121"/>
      <c r="G272" s="122"/>
      <c r="H272" s="115"/>
      <c r="I272" s="116"/>
      <c r="J272" s="16"/>
      <c r="K272" s="29"/>
      <c r="L272" s="24"/>
      <c r="M272" s="123"/>
      <c r="N272" s="126"/>
    </row>
    <row r="273" spans="1:14" customFormat="1" ht="15" hidden="1" customHeight="1" x14ac:dyDescent="0.25">
      <c r="A273" s="1">
        <f t="shared" si="5"/>
        <v>0</v>
      </c>
      <c r="B273" s="105"/>
      <c r="C273" s="106"/>
      <c r="D273" s="113"/>
      <c r="E273" s="114"/>
      <c r="F273" s="121"/>
      <c r="G273" s="122"/>
      <c r="H273" s="115"/>
      <c r="I273" s="116"/>
      <c r="J273" s="16"/>
      <c r="K273" s="29"/>
      <c r="L273" s="24"/>
      <c r="M273" s="124"/>
      <c r="N273" s="127"/>
    </row>
    <row r="274" spans="1:14" customFormat="1" ht="15" hidden="1" customHeight="1" x14ac:dyDescent="0.25">
      <c r="A274" s="1">
        <f t="shared" si="5"/>
        <v>0</v>
      </c>
      <c r="B274" s="105"/>
      <c r="C274" s="106"/>
      <c r="D274" s="113"/>
      <c r="E274" s="114"/>
      <c r="F274" s="121"/>
      <c r="G274" s="122"/>
      <c r="H274" s="115"/>
      <c r="I274" s="116"/>
      <c r="J274" s="16"/>
      <c r="K274" s="29"/>
      <c r="L274" s="24"/>
      <c r="M274" s="124"/>
      <c r="N274" s="127"/>
    </row>
    <row r="275" spans="1:14" customFormat="1" ht="15" hidden="1" customHeight="1" thickBot="1" x14ac:dyDescent="0.3">
      <c r="A275" s="1">
        <f t="shared" si="5"/>
        <v>0</v>
      </c>
      <c r="B275" s="105"/>
      <c r="C275" s="106"/>
      <c r="D275" s="119"/>
      <c r="E275" s="120"/>
      <c r="F275" s="129"/>
      <c r="G275" s="130"/>
      <c r="H275" s="101"/>
      <c r="I275" s="102"/>
      <c r="J275" s="48"/>
      <c r="K275" s="49"/>
      <c r="L275" s="50"/>
      <c r="M275" s="125"/>
      <c r="N275" s="128"/>
    </row>
    <row r="276" spans="1:14" s="1" customFormat="1" ht="30" hidden="1" customHeight="1" x14ac:dyDescent="0.25">
      <c r="A276" s="1">
        <f t="shared" si="5"/>
        <v>0</v>
      </c>
      <c r="B276" s="103" t="s">
        <v>106</v>
      </c>
      <c r="C276" s="104"/>
      <c r="D276" s="109" t="s">
        <v>107</v>
      </c>
      <c r="E276" s="110"/>
      <c r="F276" s="111" t="s">
        <v>31</v>
      </c>
      <c r="G276" s="112" t="s">
        <v>31</v>
      </c>
      <c r="H276" s="111" t="s">
        <v>30</v>
      </c>
      <c r="I276" s="112"/>
      <c r="J276" s="14" t="s">
        <v>31</v>
      </c>
      <c r="K276" s="27" t="s">
        <v>32</v>
      </c>
      <c r="L276" s="28"/>
      <c r="M276" s="51" t="s">
        <v>31</v>
      </c>
      <c r="N276" s="52" t="s">
        <v>31</v>
      </c>
    </row>
    <row r="277" spans="1:14" s="1" customFormat="1" ht="30" hidden="1" customHeight="1" x14ac:dyDescent="0.25">
      <c r="A277" s="1">
        <f t="shared" si="5"/>
        <v>0</v>
      </c>
      <c r="B277" s="105"/>
      <c r="C277" s="106"/>
      <c r="D277" s="113" t="s">
        <v>108</v>
      </c>
      <c r="E277" s="114"/>
      <c r="F277" s="115" t="s">
        <v>31</v>
      </c>
      <c r="G277" s="116" t="s">
        <v>31</v>
      </c>
      <c r="H277" s="115" t="s">
        <v>30</v>
      </c>
      <c r="I277" s="116"/>
      <c r="J277" s="16" t="s">
        <v>31</v>
      </c>
      <c r="K277" s="29" t="s">
        <v>32</v>
      </c>
      <c r="L277" s="30"/>
      <c r="M277" s="31" t="s">
        <v>31</v>
      </c>
      <c r="N277" s="32" t="s">
        <v>31</v>
      </c>
    </row>
    <row r="278" spans="1:14" s="1" customFormat="1" ht="30" hidden="1" customHeight="1" thickBot="1" x14ac:dyDescent="0.3">
      <c r="A278" s="1">
        <f t="shared" si="5"/>
        <v>0</v>
      </c>
      <c r="B278" s="107"/>
      <c r="C278" s="108"/>
      <c r="D278" s="117" t="s">
        <v>114</v>
      </c>
      <c r="E278" s="118"/>
      <c r="F278" s="98" t="s">
        <v>31</v>
      </c>
      <c r="G278" s="99" t="s">
        <v>31</v>
      </c>
      <c r="H278" s="98" t="s">
        <v>30</v>
      </c>
      <c r="I278" s="99"/>
      <c r="J278" s="18" t="s">
        <v>31</v>
      </c>
      <c r="K278" s="33" t="s">
        <v>32</v>
      </c>
      <c r="L278" s="34"/>
      <c r="M278" s="35" t="s">
        <v>31</v>
      </c>
      <c r="N278" s="36" t="s">
        <v>31</v>
      </c>
    </row>
    <row r="279" spans="1:14" customFormat="1" hidden="1" x14ac:dyDescent="0.25">
      <c r="A279" s="1">
        <f t="shared" si="5"/>
        <v>0</v>
      </c>
      <c r="B279" s="4"/>
    </row>
    <row r="280" spans="1:14" customFormat="1" hidden="1" x14ac:dyDescent="0.25">
      <c r="A280" s="1">
        <f t="shared" si="5"/>
        <v>0</v>
      </c>
      <c r="B280" s="4"/>
    </row>
    <row r="281" spans="1:14" customFormat="1" hidden="1" x14ac:dyDescent="0.25">
      <c r="A281" s="1">
        <f t="shared" si="5"/>
        <v>0</v>
      </c>
      <c r="B281" s="4"/>
    </row>
    <row r="282" spans="1:14" customFormat="1" hidden="1" x14ac:dyDescent="0.25">
      <c r="A282" s="1">
        <f>$A$287</f>
        <v>0</v>
      </c>
      <c r="B282" s="4"/>
      <c r="C282" s="37" t="s">
        <v>111</v>
      </c>
      <c r="D282" s="38"/>
      <c r="E282" s="38"/>
    </row>
    <row r="283" spans="1:14" s="39" customFormat="1" hidden="1" x14ac:dyDescent="0.25">
      <c r="A283" s="1">
        <f>$A$287</f>
        <v>0</v>
      </c>
      <c r="C283" s="37"/>
    </row>
    <row r="284" spans="1:14" s="39" customFormat="1" ht="15" hidden="1" customHeight="1" x14ac:dyDescent="0.25">
      <c r="A284" s="1">
        <f>$A$287</f>
        <v>0</v>
      </c>
      <c r="C284" s="37" t="s">
        <v>112</v>
      </c>
      <c r="D284" s="38"/>
      <c r="E284" s="38"/>
      <c r="I284" s="40"/>
      <c r="J284" s="40"/>
      <c r="K284" s="40"/>
      <c r="L284" s="40"/>
      <c r="M284" s="41"/>
      <c r="N284" s="41"/>
    </row>
    <row r="285" spans="1:14" s="39" customFormat="1" hidden="1" x14ac:dyDescent="0.25">
      <c r="A285" s="1">
        <f>$A$287</f>
        <v>0</v>
      </c>
      <c r="G285" s="41"/>
      <c r="I285" s="166" t="str">
        <f>"podpis a pečiatka "&amp;IF(COUNTA([1]summary!$H$72:$H$81)=0,"navrhovateľa","dodávateľa")</f>
        <v>podpis a pečiatka navrhovateľa</v>
      </c>
      <c r="J285" s="166"/>
      <c r="K285" s="166"/>
      <c r="L285" s="166"/>
      <c r="M285" s="42"/>
      <c r="N285" s="42"/>
    </row>
    <row r="286" spans="1:14" s="1" customFormat="1" ht="21" hidden="1" x14ac:dyDescent="0.25">
      <c r="A286" s="1">
        <f>$A$287</f>
        <v>0</v>
      </c>
      <c r="B286" s="2"/>
      <c r="C286" s="2"/>
      <c r="D286" s="2"/>
      <c r="E286" s="2"/>
      <c r="F286" s="2"/>
      <c r="G286" s="2"/>
      <c r="H286" s="2"/>
      <c r="I286" s="2"/>
      <c r="J286" s="2"/>
      <c r="K286" s="2"/>
      <c r="M286" s="3"/>
      <c r="N286" s="3" t="str">
        <f>'[1]Výzva na prieskum trhu'!$C$130</f>
        <v xml:space="preserve">Príloha č. 1: </v>
      </c>
    </row>
    <row r="287" spans="1:14" s="1" customFormat="1" ht="23.25" hidden="1" customHeight="1" x14ac:dyDescent="0.25">
      <c r="A287" s="1">
        <f>IF(COUNTA([1]summary!$H$72:$H$81)=0,IF([1]summary!$G$20="všetky predmety spolu",0,1)*A292,IF([1]summary!$E$58="cenové ponuky komplexne",0,1)*A292)</f>
        <v>0</v>
      </c>
      <c r="B287" s="167" t="str">
        <f>IF([1]summary!$F$12=$P$10,'[1]Výzva na predloženie CP'!$B$2,IF(COUNTA([1]summary!$H$72:$H$81)=0,'[1]Výzva na prieskum trhu'!$B$2,'[1]Výzva na predloženie CP'!$B$2))</f>
        <v>Výzva na predloženie ponúk - prieskum trhu</v>
      </c>
      <c r="C287" s="167"/>
      <c r="D287" s="167"/>
      <c r="E287" s="167"/>
      <c r="F287" s="167"/>
      <c r="G287" s="167"/>
      <c r="H287" s="167"/>
      <c r="I287" s="167"/>
      <c r="J287" s="167"/>
      <c r="K287" s="167"/>
      <c r="L287" s="167"/>
      <c r="M287" s="167"/>
      <c r="N287" s="167"/>
    </row>
    <row r="288" spans="1:14" s="1" customFormat="1" hidden="1" x14ac:dyDescent="0.25">
      <c r="A288" s="1">
        <f>$A$287</f>
        <v>0</v>
      </c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6" s="1" customFormat="1" ht="23.25" hidden="1" customHeight="1" x14ac:dyDescent="0.25">
      <c r="A289" s="1">
        <f>$A$287</f>
        <v>0</v>
      </c>
      <c r="B289" s="167" t="str">
        <f>IF(COUNTA([1]summary!$H$72:$H$81)=0,'[1]Výzva na prieskum trhu'!$E$130,'[1]Výzva na predloženie CP'!$E$320)</f>
        <v>Vymedzenie predmetu prieskumu trhu</v>
      </c>
      <c r="C289" s="167"/>
      <c r="D289" s="167"/>
      <c r="E289" s="167"/>
      <c r="F289" s="167"/>
      <c r="G289" s="167"/>
      <c r="H289" s="167"/>
      <c r="I289" s="167"/>
      <c r="J289" s="167"/>
      <c r="K289" s="167"/>
      <c r="L289" s="167"/>
      <c r="M289" s="167"/>
      <c r="N289" s="167"/>
    </row>
    <row r="290" spans="1:16" customFormat="1" hidden="1" x14ac:dyDescent="0.25">
      <c r="A290" s="1">
        <f>$A$287</f>
        <v>0</v>
      </c>
      <c r="B290" s="4"/>
    </row>
    <row r="291" spans="1:16" customFormat="1" hidden="1" x14ac:dyDescent="0.25">
      <c r="A291" s="1">
        <f>$A$287</f>
        <v>0</v>
      </c>
      <c r="B291" s="4"/>
    </row>
    <row r="292" spans="1:16" s="9" customFormat="1" ht="15.75" hidden="1" x14ac:dyDescent="0.25">
      <c r="A292" s="9">
        <f>IF(SUM($A$10:$A$11)=0,1,0)*IF(D292&lt;&gt;"",1,0)</f>
        <v>0</v>
      </c>
      <c r="B292" s="168" t="s">
        <v>4</v>
      </c>
      <c r="C292" s="168"/>
      <c r="D292" s="169" t="str">
        <f>IF([1]summary!$B$43&lt;&gt;"",[1]summary!$B$43,"")</f>
        <v/>
      </c>
      <c r="E292" s="169"/>
      <c r="F292" s="169"/>
      <c r="G292" s="169"/>
      <c r="H292" s="169"/>
      <c r="I292" s="169"/>
      <c r="J292" s="169"/>
      <c r="K292" s="169"/>
      <c r="L292" s="169"/>
      <c r="M292" s="10" t="s">
        <v>5</v>
      </c>
      <c r="N292" s="11" t="str">
        <f>IF([1]summary!$G$43&lt;&gt;"",[1]summary!$G$43,"")</f>
        <v/>
      </c>
      <c r="P292" s="12"/>
    </row>
    <row r="293" spans="1:16" customFormat="1" hidden="1" x14ac:dyDescent="0.25">
      <c r="A293" s="1">
        <f>$A$292</f>
        <v>0</v>
      </c>
      <c r="B293" s="4"/>
      <c r="P293" s="13"/>
    </row>
    <row r="294" spans="1:16" customFormat="1" ht="69.95" hidden="1" customHeight="1" thickBot="1" x14ac:dyDescent="0.3">
      <c r="A294" s="1">
        <f t="shared" ref="A294:A324" si="6">$A$292</f>
        <v>0</v>
      </c>
      <c r="B294" s="154" t="s">
        <v>6</v>
      </c>
      <c r="C294" s="155"/>
      <c r="D294" s="155"/>
      <c r="E294" s="156"/>
      <c r="F294" s="157" t="s">
        <v>7</v>
      </c>
      <c r="G294" s="158"/>
      <c r="H294" s="159" t="s">
        <v>8</v>
      </c>
      <c r="I294" s="160"/>
      <c r="J294" s="43" t="s">
        <v>9</v>
      </c>
      <c r="K294" s="161" t="s">
        <v>10</v>
      </c>
      <c r="L294" s="162"/>
      <c r="M294" s="44" t="s">
        <v>11</v>
      </c>
      <c r="N294" s="45" t="s">
        <v>12</v>
      </c>
      <c r="P294" s="13"/>
    </row>
    <row r="295" spans="1:16" customFormat="1" ht="15" hidden="1" customHeight="1" x14ac:dyDescent="0.25">
      <c r="A295" s="1">
        <f t="shared" si="6"/>
        <v>0</v>
      </c>
      <c r="B295" s="103" t="s">
        <v>13</v>
      </c>
      <c r="C295" s="104"/>
      <c r="D295" s="109"/>
      <c r="E295" s="110"/>
      <c r="F295" s="163"/>
      <c r="G295" s="164"/>
      <c r="H295" s="111"/>
      <c r="I295" s="112"/>
      <c r="J295" s="14"/>
      <c r="K295" s="27"/>
      <c r="L295" s="28"/>
      <c r="M295" s="141"/>
      <c r="N295" s="132"/>
    </row>
    <row r="296" spans="1:16" customFormat="1" ht="15" hidden="1" customHeight="1" x14ac:dyDescent="0.25">
      <c r="A296" s="1">
        <f t="shared" si="6"/>
        <v>0</v>
      </c>
      <c r="B296" s="105"/>
      <c r="C296" s="106"/>
      <c r="D296" s="113"/>
      <c r="E296" s="114"/>
      <c r="F296" s="121"/>
      <c r="G296" s="122"/>
      <c r="H296" s="115"/>
      <c r="I296" s="116"/>
      <c r="J296" s="16"/>
      <c r="K296" s="29"/>
      <c r="L296" s="24"/>
      <c r="M296" s="124"/>
      <c r="N296" s="127"/>
    </row>
    <row r="297" spans="1:16" customFormat="1" ht="15" hidden="1" customHeight="1" x14ac:dyDescent="0.25">
      <c r="A297" s="1">
        <f t="shared" si="6"/>
        <v>0</v>
      </c>
      <c r="B297" s="105"/>
      <c r="C297" s="106"/>
      <c r="D297" s="113"/>
      <c r="E297" s="114"/>
      <c r="F297" s="121"/>
      <c r="G297" s="122"/>
      <c r="H297" s="115"/>
      <c r="I297" s="116"/>
      <c r="J297" s="16"/>
      <c r="K297" s="29"/>
      <c r="L297" s="24"/>
      <c r="M297" s="124"/>
      <c r="N297" s="127"/>
    </row>
    <row r="298" spans="1:16" customFormat="1" ht="15" hidden="1" customHeight="1" x14ac:dyDescent="0.25">
      <c r="A298" s="1">
        <f t="shared" si="6"/>
        <v>0</v>
      </c>
      <c r="B298" s="105"/>
      <c r="C298" s="106"/>
      <c r="D298" s="113"/>
      <c r="E298" s="114"/>
      <c r="F298" s="121"/>
      <c r="G298" s="122"/>
      <c r="H298" s="115"/>
      <c r="I298" s="116"/>
      <c r="J298" s="16"/>
      <c r="K298" s="29"/>
      <c r="L298" s="24"/>
      <c r="M298" s="142"/>
      <c r="N298" s="131"/>
    </row>
    <row r="299" spans="1:16" customFormat="1" ht="15" hidden="1" customHeight="1" x14ac:dyDescent="0.25">
      <c r="A299" s="1">
        <f t="shared" si="6"/>
        <v>0</v>
      </c>
      <c r="B299" s="105"/>
      <c r="C299" s="106"/>
      <c r="D299" s="120"/>
      <c r="E299" s="143"/>
      <c r="F299" s="148"/>
      <c r="G299" s="149"/>
      <c r="H299" s="150"/>
      <c r="I299" s="151"/>
      <c r="J299" s="16"/>
      <c r="K299" s="29"/>
      <c r="L299" s="24"/>
      <c r="M299" s="123"/>
      <c r="N299" s="126"/>
    </row>
    <row r="300" spans="1:16" customFormat="1" ht="15" hidden="1" customHeight="1" x14ac:dyDescent="0.25">
      <c r="A300" s="1">
        <f t="shared" si="6"/>
        <v>0</v>
      </c>
      <c r="B300" s="105"/>
      <c r="C300" s="106"/>
      <c r="D300" s="144"/>
      <c r="E300" s="145"/>
      <c r="F300" s="148"/>
      <c r="G300" s="149"/>
      <c r="H300" s="150"/>
      <c r="I300" s="151"/>
      <c r="J300" s="16"/>
      <c r="K300" s="29"/>
      <c r="L300" s="24"/>
      <c r="M300" s="124"/>
      <c r="N300" s="127"/>
    </row>
    <row r="301" spans="1:16" customFormat="1" ht="15" hidden="1" customHeight="1" x14ac:dyDescent="0.25">
      <c r="A301" s="1">
        <f t="shared" si="6"/>
        <v>0</v>
      </c>
      <c r="B301" s="105"/>
      <c r="C301" s="106"/>
      <c r="D301" s="144"/>
      <c r="E301" s="145"/>
      <c r="F301" s="148"/>
      <c r="G301" s="149"/>
      <c r="H301" s="150"/>
      <c r="I301" s="151"/>
      <c r="J301" s="16"/>
      <c r="K301" s="29"/>
      <c r="L301" s="24"/>
      <c r="M301" s="124"/>
      <c r="N301" s="127"/>
    </row>
    <row r="302" spans="1:16" customFormat="1" ht="15" hidden="1" customHeight="1" x14ac:dyDescent="0.25">
      <c r="A302" s="1">
        <f t="shared" si="6"/>
        <v>0</v>
      </c>
      <c r="B302" s="105"/>
      <c r="C302" s="106"/>
      <c r="D302" s="136"/>
      <c r="E302" s="165"/>
      <c r="F302" s="148"/>
      <c r="G302" s="149"/>
      <c r="H302" s="150"/>
      <c r="I302" s="151"/>
      <c r="J302" s="16"/>
      <c r="K302" s="29"/>
      <c r="L302" s="24"/>
      <c r="M302" s="142"/>
      <c r="N302" s="131"/>
    </row>
    <row r="303" spans="1:16" customFormat="1" ht="15" hidden="1" customHeight="1" x14ac:dyDescent="0.25">
      <c r="A303" s="1">
        <f t="shared" si="6"/>
        <v>0</v>
      </c>
      <c r="B303" s="105"/>
      <c r="C303" s="106"/>
      <c r="D303" s="120"/>
      <c r="E303" s="143"/>
      <c r="F303" s="148"/>
      <c r="G303" s="149"/>
      <c r="H303" s="150"/>
      <c r="I303" s="151"/>
      <c r="J303" s="16"/>
      <c r="K303" s="29"/>
      <c r="L303" s="24"/>
      <c r="M303" s="123"/>
      <c r="N303" s="126"/>
    </row>
    <row r="304" spans="1:16" customFormat="1" ht="15" hidden="1" customHeight="1" x14ac:dyDescent="0.25">
      <c r="A304" s="1">
        <f t="shared" si="6"/>
        <v>0</v>
      </c>
      <c r="B304" s="105"/>
      <c r="C304" s="106"/>
      <c r="D304" s="144"/>
      <c r="E304" s="145"/>
      <c r="F304" s="148"/>
      <c r="G304" s="149"/>
      <c r="H304" s="150"/>
      <c r="I304" s="151"/>
      <c r="J304" s="16"/>
      <c r="K304" s="29"/>
      <c r="L304" s="24"/>
      <c r="M304" s="124"/>
      <c r="N304" s="127"/>
    </row>
    <row r="305" spans="1:14" customFormat="1" ht="15" hidden="1" customHeight="1" x14ac:dyDescent="0.25">
      <c r="A305" s="1">
        <f t="shared" si="6"/>
        <v>0</v>
      </c>
      <c r="B305" s="105"/>
      <c r="C305" s="106"/>
      <c r="D305" s="144"/>
      <c r="E305" s="145"/>
      <c r="F305" s="148"/>
      <c r="G305" s="149"/>
      <c r="H305" s="150"/>
      <c r="I305" s="151"/>
      <c r="J305" s="16"/>
      <c r="K305" s="29"/>
      <c r="L305" s="24"/>
      <c r="M305" s="124"/>
      <c r="N305" s="127"/>
    </row>
    <row r="306" spans="1:14" customFormat="1" ht="15" hidden="1" customHeight="1" thickBot="1" x14ac:dyDescent="0.3">
      <c r="A306" s="1">
        <f t="shared" si="6"/>
        <v>0</v>
      </c>
      <c r="B306" s="107"/>
      <c r="C306" s="108"/>
      <c r="D306" s="146"/>
      <c r="E306" s="147"/>
      <c r="F306" s="152"/>
      <c r="G306" s="153"/>
      <c r="H306" s="133"/>
      <c r="I306" s="134"/>
      <c r="J306" s="18"/>
      <c r="K306" s="33"/>
      <c r="L306" s="46"/>
      <c r="M306" s="125"/>
      <c r="N306" s="128"/>
    </row>
    <row r="307" spans="1:14" customFormat="1" ht="15" hidden="1" customHeight="1" x14ac:dyDescent="0.25">
      <c r="A307" s="1">
        <f t="shared" si="6"/>
        <v>0</v>
      </c>
      <c r="B307" s="105" t="s">
        <v>113</v>
      </c>
      <c r="C307" s="106"/>
      <c r="D307" s="135"/>
      <c r="E307" s="136"/>
      <c r="F307" s="137"/>
      <c r="G307" s="138"/>
      <c r="H307" s="139"/>
      <c r="I307" s="140"/>
      <c r="J307" s="22"/>
      <c r="K307" s="47"/>
      <c r="L307" s="23"/>
      <c r="M307" s="141"/>
      <c r="N307" s="132"/>
    </row>
    <row r="308" spans="1:14" customFormat="1" ht="15" hidden="1" customHeight="1" x14ac:dyDescent="0.25">
      <c r="A308" s="1">
        <f t="shared" si="6"/>
        <v>0</v>
      </c>
      <c r="B308" s="105"/>
      <c r="C308" s="106"/>
      <c r="D308" s="113"/>
      <c r="E308" s="114"/>
      <c r="F308" s="121"/>
      <c r="G308" s="122"/>
      <c r="H308" s="115"/>
      <c r="I308" s="116"/>
      <c r="J308" s="16"/>
      <c r="K308" s="29"/>
      <c r="L308" s="24"/>
      <c r="M308" s="124"/>
      <c r="N308" s="127"/>
    </row>
    <row r="309" spans="1:14" customFormat="1" ht="15" hidden="1" customHeight="1" x14ac:dyDescent="0.25">
      <c r="A309" s="1">
        <f t="shared" si="6"/>
        <v>0</v>
      </c>
      <c r="B309" s="105"/>
      <c r="C309" s="106"/>
      <c r="D309" s="113"/>
      <c r="E309" s="114"/>
      <c r="F309" s="121"/>
      <c r="G309" s="122"/>
      <c r="H309" s="115"/>
      <c r="I309" s="116"/>
      <c r="J309" s="16"/>
      <c r="K309" s="29"/>
      <c r="L309" s="24"/>
      <c r="M309" s="124"/>
      <c r="N309" s="127"/>
    </row>
    <row r="310" spans="1:14" customFormat="1" ht="15" hidden="1" customHeight="1" x14ac:dyDescent="0.25">
      <c r="A310" s="1">
        <f t="shared" si="6"/>
        <v>0</v>
      </c>
      <c r="B310" s="105"/>
      <c r="C310" s="106"/>
      <c r="D310" s="113"/>
      <c r="E310" s="114"/>
      <c r="F310" s="121"/>
      <c r="G310" s="122"/>
      <c r="H310" s="115"/>
      <c r="I310" s="116"/>
      <c r="J310" s="16"/>
      <c r="K310" s="29"/>
      <c r="L310" s="24"/>
      <c r="M310" s="142"/>
      <c r="N310" s="131"/>
    </row>
    <row r="311" spans="1:14" customFormat="1" ht="15" hidden="1" customHeight="1" x14ac:dyDescent="0.25">
      <c r="A311" s="1">
        <f t="shared" si="6"/>
        <v>0</v>
      </c>
      <c r="B311" s="105"/>
      <c r="C311" s="106"/>
      <c r="D311" s="113"/>
      <c r="E311" s="114"/>
      <c r="F311" s="121"/>
      <c r="G311" s="122"/>
      <c r="H311" s="115"/>
      <c r="I311" s="116"/>
      <c r="J311" s="16"/>
      <c r="K311" s="29"/>
      <c r="L311" s="24"/>
      <c r="M311" s="123"/>
      <c r="N311" s="126"/>
    </row>
    <row r="312" spans="1:14" customFormat="1" ht="15" hidden="1" customHeight="1" x14ac:dyDescent="0.25">
      <c r="A312" s="1">
        <f t="shared" si="6"/>
        <v>0</v>
      </c>
      <c r="B312" s="105"/>
      <c r="C312" s="106"/>
      <c r="D312" s="113"/>
      <c r="E312" s="114"/>
      <c r="F312" s="121"/>
      <c r="G312" s="122"/>
      <c r="H312" s="115"/>
      <c r="I312" s="116"/>
      <c r="J312" s="16"/>
      <c r="K312" s="29"/>
      <c r="L312" s="24"/>
      <c r="M312" s="124"/>
      <c r="N312" s="127"/>
    </row>
    <row r="313" spans="1:14" customFormat="1" ht="15" hidden="1" customHeight="1" x14ac:dyDescent="0.25">
      <c r="A313" s="1">
        <f t="shared" si="6"/>
        <v>0</v>
      </c>
      <c r="B313" s="105"/>
      <c r="C313" s="106"/>
      <c r="D313" s="113"/>
      <c r="E313" s="114"/>
      <c r="F313" s="121"/>
      <c r="G313" s="122"/>
      <c r="H313" s="115"/>
      <c r="I313" s="116"/>
      <c r="J313" s="16"/>
      <c r="K313" s="29"/>
      <c r="L313" s="24"/>
      <c r="M313" s="124"/>
      <c r="N313" s="127"/>
    </row>
    <row r="314" spans="1:14" customFormat="1" ht="15" hidden="1" customHeight="1" x14ac:dyDescent="0.25">
      <c r="A314" s="1">
        <f t="shared" si="6"/>
        <v>0</v>
      </c>
      <c r="B314" s="105"/>
      <c r="C314" s="106"/>
      <c r="D314" s="113"/>
      <c r="E314" s="114"/>
      <c r="F314" s="121"/>
      <c r="G314" s="122"/>
      <c r="H314" s="115"/>
      <c r="I314" s="116"/>
      <c r="J314" s="16"/>
      <c r="K314" s="29"/>
      <c r="L314" s="24"/>
      <c r="M314" s="142"/>
      <c r="N314" s="131"/>
    </row>
    <row r="315" spans="1:14" customFormat="1" ht="15" hidden="1" customHeight="1" x14ac:dyDescent="0.25">
      <c r="A315" s="1">
        <f t="shared" si="6"/>
        <v>0</v>
      </c>
      <c r="B315" s="105"/>
      <c r="C315" s="106"/>
      <c r="D315" s="113"/>
      <c r="E315" s="114"/>
      <c r="F315" s="121"/>
      <c r="G315" s="122"/>
      <c r="H315" s="115"/>
      <c r="I315" s="116"/>
      <c r="J315" s="16"/>
      <c r="K315" s="29"/>
      <c r="L315" s="24"/>
      <c r="M315" s="123"/>
      <c r="N315" s="126"/>
    </row>
    <row r="316" spans="1:14" customFormat="1" ht="15" hidden="1" customHeight="1" x14ac:dyDescent="0.25">
      <c r="A316" s="1">
        <f t="shared" si="6"/>
        <v>0</v>
      </c>
      <c r="B316" s="105"/>
      <c r="C316" s="106"/>
      <c r="D316" s="113"/>
      <c r="E316" s="114"/>
      <c r="F316" s="121"/>
      <c r="G316" s="122"/>
      <c r="H316" s="115"/>
      <c r="I316" s="116"/>
      <c r="J316" s="16"/>
      <c r="K316" s="29"/>
      <c r="L316" s="24"/>
      <c r="M316" s="124"/>
      <c r="N316" s="127"/>
    </row>
    <row r="317" spans="1:14" customFormat="1" ht="15" hidden="1" customHeight="1" x14ac:dyDescent="0.25">
      <c r="A317" s="1">
        <f t="shared" si="6"/>
        <v>0</v>
      </c>
      <c r="B317" s="105"/>
      <c r="C317" s="106"/>
      <c r="D317" s="113"/>
      <c r="E317" s="114"/>
      <c r="F317" s="121"/>
      <c r="G317" s="122"/>
      <c r="H317" s="115"/>
      <c r="I317" s="116"/>
      <c r="J317" s="16"/>
      <c r="K317" s="29"/>
      <c r="L317" s="24"/>
      <c r="M317" s="124"/>
      <c r="N317" s="127"/>
    </row>
    <row r="318" spans="1:14" customFormat="1" ht="15" hidden="1" customHeight="1" thickBot="1" x14ac:dyDescent="0.3">
      <c r="A318" s="1">
        <f t="shared" si="6"/>
        <v>0</v>
      </c>
      <c r="B318" s="105"/>
      <c r="C318" s="106"/>
      <c r="D318" s="119"/>
      <c r="E318" s="120"/>
      <c r="F318" s="129"/>
      <c r="G318" s="130"/>
      <c r="H318" s="101"/>
      <c r="I318" s="102"/>
      <c r="J318" s="48"/>
      <c r="K318" s="49"/>
      <c r="L318" s="50"/>
      <c r="M318" s="125"/>
      <c r="N318" s="128"/>
    </row>
    <row r="319" spans="1:14" s="1" customFormat="1" ht="30" hidden="1" customHeight="1" x14ac:dyDescent="0.25">
      <c r="A319" s="1">
        <f t="shared" si="6"/>
        <v>0</v>
      </c>
      <c r="B319" s="103" t="s">
        <v>106</v>
      </c>
      <c r="C319" s="104"/>
      <c r="D319" s="109" t="s">
        <v>107</v>
      </c>
      <c r="E319" s="110"/>
      <c r="F319" s="111" t="s">
        <v>31</v>
      </c>
      <c r="G319" s="112" t="s">
        <v>31</v>
      </c>
      <c r="H319" s="111" t="s">
        <v>30</v>
      </c>
      <c r="I319" s="112"/>
      <c r="J319" s="14" t="s">
        <v>31</v>
      </c>
      <c r="K319" s="27" t="s">
        <v>32</v>
      </c>
      <c r="L319" s="28"/>
      <c r="M319" s="51" t="s">
        <v>31</v>
      </c>
      <c r="N319" s="52" t="s">
        <v>31</v>
      </c>
    </row>
    <row r="320" spans="1:14" s="1" customFormat="1" ht="30" hidden="1" customHeight="1" x14ac:dyDescent="0.25">
      <c r="A320" s="1">
        <f t="shared" si="6"/>
        <v>0</v>
      </c>
      <c r="B320" s="105"/>
      <c r="C320" s="106"/>
      <c r="D320" s="113" t="s">
        <v>108</v>
      </c>
      <c r="E320" s="114"/>
      <c r="F320" s="115" t="s">
        <v>31</v>
      </c>
      <c r="G320" s="116" t="s">
        <v>31</v>
      </c>
      <c r="H320" s="115" t="s">
        <v>30</v>
      </c>
      <c r="I320" s="116"/>
      <c r="J320" s="16" t="s">
        <v>31</v>
      </c>
      <c r="K320" s="29" t="s">
        <v>32</v>
      </c>
      <c r="L320" s="30"/>
      <c r="M320" s="31" t="s">
        <v>31</v>
      </c>
      <c r="N320" s="32" t="s">
        <v>31</v>
      </c>
    </row>
    <row r="321" spans="1:16" s="1" customFormat="1" ht="30" hidden="1" customHeight="1" thickBot="1" x14ac:dyDescent="0.3">
      <c r="A321" s="1">
        <f t="shared" si="6"/>
        <v>0</v>
      </c>
      <c r="B321" s="107"/>
      <c r="C321" s="108"/>
      <c r="D321" s="117" t="s">
        <v>114</v>
      </c>
      <c r="E321" s="118"/>
      <c r="F321" s="98" t="s">
        <v>31</v>
      </c>
      <c r="G321" s="99" t="s">
        <v>31</v>
      </c>
      <c r="H321" s="98" t="s">
        <v>30</v>
      </c>
      <c r="I321" s="99"/>
      <c r="J321" s="18" t="s">
        <v>31</v>
      </c>
      <c r="K321" s="33" t="s">
        <v>32</v>
      </c>
      <c r="L321" s="34"/>
      <c r="M321" s="35" t="s">
        <v>31</v>
      </c>
      <c r="N321" s="36" t="s">
        <v>31</v>
      </c>
    </row>
    <row r="322" spans="1:16" customFormat="1" hidden="1" x14ac:dyDescent="0.25">
      <c r="A322" s="1">
        <f t="shared" si="6"/>
        <v>0</v>
      </c>
      <c r="B322" s="4"/>
    </row>
    <row r="323" spans="1:16" customFormat="1" hidden="1" x14ac:dyDescent="0.25">
      <c r="A323" s="1">
        <f t="shared" si="6"/>
        <v>0</v>
      </c>
      <c r="B323" s="4"/>
    </row>
    <row r="324" spans="1:16" customFormat="1" hidden="1" x14ac:dyDescent="0.25">
      <c r="A324" s="1">
        <f t="shared" si="6"/>
        <v>0</v>
      </c>
      <c r="B324" s="4"/>
    </row>
    <row r="325" spans="1:16" customFormat="1" hidden="1" x14ac:dyDescent="0.25">
      <c r="A325" s="1">
        <f>$A$330</f>
        <v>0</v>
      </c>
      <c r="B325" s="4"/>
      <c r="C325" s="37" t="s">
        <v>111</v>
      </c>
      <c r="D325" s="38"/>
      <c r="E325" s="38"/>
    </row>
    <row r="326" spans="1:16" s="39" customFormat="1" hidden="1" x14ac:dyDescent="0.25">
      <c r="A326" s="1">
        <f>$A$330</f>
        <v>0</v>
      </c>
      <c r="C326" s="37"/>
    </row>
    <row r="327" spans="1:16" s="39" customFormat="1" ht="15" hidden="1" customHeight="1" x14ac:dyDescent="0.25">
      <c r="A327" s="1">
        <f>$A$330</f>
        <v>0</v>
      </c>
      <c r="C327" s="37" t="s">
        <v>112</v>
      </c>
      <c r="D327" s="38"/>
      <c r="E327" s="38"/>
      <c r="I327" s="40"/>
      <c r="J327" s="40"/>
      <c r="K327" s="40"/>
      <c r="L327" s="40"/>
      <c r="M327" s="41"/>
      <c r="N327" s="41"/>
    </row>
    <row r="328" spans="1:16" s="39" customFormat="1" hidden="1" x14ac:dyDescent="0.25">
      <c r="A328" s="1">
        <f>$A$330</f>
        <v>0</v>
      </c>
      <c r="G328" s="41"/>
      <c r="I328" s="166" t="str">
        <f>"podpis a pečiatka "&amp;IF(COUNTA([1]summary!$H$72:$H$81)=0,"navrhovateľa","dodávateľa")</f>
        <v>podpis a pečiatka navrhovateľa</v>
      </c>
      <c r="J328" s="166"/>
      <c r="K328" s="166"/>
      <c r="L328" s="166"/>
      <c r="M328" s="42"/>
      <c r="N328" s="42"/>
    </row>
    <row r="329" spans="1:16" s="1" customFormat="1" ht="21" hidden="1" x14ac:dyDescent="0.25">
      <c r="A329" s="1">
        <f>$A$330</f>
        <v>0</v>
      </c>
      <c r="B329" s="2"/>
      <c r="C329" s="2"/>
      <c r="D329" s="2"/>
      <c r="E329" s="2"/>
      <c r="F329" s="2"/>
      <c r="G329" s="2"/>
      <c r="H329" s="2"/>
      <c r="I329" s="2"/>
      <c r="J329" s="2"/>
      <c r="K329" s="2"/>
      <c r="M329" s="3"/>
      <c r="N329" s="3" t="str">
        <f>'[1]Výzva na prieskum trhu'!$C$130</f>
        <v xml:space="preserve">Príloha č. 1: </v>
      </c>
    </row>
    <row r="330" spans="1:16" s="1" customFormat="1" ht="23.25" hidden="1" customHeight="1" x14ac:dyDescent="0.25">
      <c r="A330" s="1">
        <f>IF(COUNTA([1]summary!$H$72:$H$81)=0,IF([1]summary!$G$20="všetky predmety spolu",0,1)*A335,IF([1]summary!$E$58="cenové ponuky komplexne",0,1)*A335)</f>
        <v>0</v>
      </c>
      <c r="B330" s="167" t="str">
        <f>IF([1]summary!$F$12=$P$10,'[1]Výzva na predloženie CP'!$B$2,IF(COUNTA([1]summary!$H$72:$H$81)=0,'[1]Výzva na prieskum trhu'!$B$2,'[1]Výzva na predloženie CP'!$B$2))</f>
        <v>Výzva na predloženie ponúk - prieskum trhu</v>
      </c>
      <c r="C330" s="167"/>
      <c r="D330" s="167"/>
      <c r="E330" s="167"/>
      <c r="F330" s="167"/>
      <c r="G330" s="167"/>
      <c r="H330" s="167"/>
      <c r="I330" s="167"/>
      <c r="J330" s="167"/>
      <c r="K330" s="167"/>
      <c r="L330" s="167"/>
      <c r="M330" s="167"/>
      <c r="N330" s="167"/>
    </row>
    <row r="331" spans="1:16" s="1" customFormat="1" hidden="1" x14ac:dyDescent="0.25">
      <c r="A331" s="1">
        <f>$A$330</f>
        <v>0</v>
      </c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6" s="1" customFormat="1" ht="23.25" hidden="1" customHeight="1" x14ac:dyDescent="0.25">
      <c r="A332" s="1">
        <f>$A$330</f>
        <v>0</v>
      </c>
      <c r="B332" s="167" t="str">
        <f>IF(COUNTA([1]summary!$H$72:$H$81)=0,'[1]Výzva na prieskum trhu'!$E$130,'[1]Výzva na predloženie CP'!$E$320)</f>
        <v>Vymedzenie predmetu prieskumu trhu</v>
      </c>
      <c r="C332" s="167"/>
      <c r="D332" s="167"/>
      <c r="E332" s="167"/>
      <c r="F332" s="167"/>
      <c r="G332" s="167"/>
      <c r="H332" s="167"/>
      <c r="I332" s="167"/>
      <c r="J332" s="167"/>
      <c r="K332" s="167"/>
      <c r="L332" s="167"/>
      <c r="M332" s="167"/>
      <c r="N332" s="167"/>
    </row>
    <row r="333" spans="1:16" customFormat="1" hidden="1" x14ac:dyDescent="0.25">
      <c r="A333" s="1">
        <f>$A$330</f>
        <v>0</v>
      </c>
      <c r="B333" s="4"/>
    </row>
    <row r="334" spans="1:16" customFormat="1" hidden="1" x14ac:dyDescent="0.25">
      <c r="A334" s="1">
        <f>$A$330</f>
        <v>0</v>
      </c>
      <c r="B334" s="4"/>
    </row>
    <row r="335" spans="1:16" s="9" customFormat="1" ht="15.75" hidden="1" x14ac:dyDescent="0.25">
      <c r="A335" s="9">
        <f>IF(SUM($A$10:$A$11)=0,1,0)*IF(D335&lt;&gt;"",1,0)</f>
        <v>0</v>
      </c>
      <c r="B335" s="168" t="s">
        <v>4</v>
      </c>
      <c r="C335" s="168"/>
      <c r="D335" s="169" t="str">
        <f>IF([1]summary!$B$44&lt;&gt;"",[1]summary!$B$44,"")</f>
        <v/>
      </c>
      <c r="E335" s="169"/>
      <c r="F335" s="169"/>
      <c r="G335" s="169"/>
      <c r="H335" s="169"/>
      <c r="I335" s="169"/>
      <c r="J335" s="169"/>
      <c r="K335" s="169"/>
      <c r="L335" s="169"/>
      <c r="M335" s="10" t="s">
        <v>5</v>
      </c>
      <c r="N335" s="11" t="str">
        <f>IF([1]summary!$G$44&lt;&gt;"",[1]summary!$G$44,"")</f>
        <v/>
      </c>
      <c r="P335" s="12"/>
    </row>
    <row r="336" spans="1:16" customFormat="1" hidden="1" x14ac:dyDescent="0.25">
      <c r="A336" s="1">
        <f>$A$335</f>
        <v>0</v>
      </c>
      <c r="B336" s="4"/>
      <c r="P336" s="13"/>
    </row>
    <row r="337" spans="1:16" customFormat="1" ht="69.95" hidden="1" customHeight="1" thickBot="1" x14ac:dyDescent="0.3">
      <c r="A337" s="1">
        <f t="shared" ref="A337:A367" si="7">$A$335</f>
        <v>0</v>
      </c>
      <c r="B337" s="154" t="s">
        <v>6</v>
      </c>
      <c r="C337" s="155"/>
      <c r="D337" s="155"/>
      <c r="E337" s="156"/>
      <c r="F337" s="157" t="s">
        <v>7</v>
      </c>
      <c r="G337" s="158"/>
      <c r="H337" s="159" t="s">
        <v>8</v>
      </c>
      <c r="I337" s="160"/>
      <c r="J337" s="43" t="s">
        <v>9</v>
      </c>
      <c r="K337" s="161" t="s">
        <v>10</v>
      </c>
      <c r="L337" s="162"/>
      <c r="M337" s="44" t="s">
        <v>11</v>
      </c>
      <c r="N337" s="45" t="s">
        <v>12</v>
      </c>
      <c r="P337" s="13"/>
    </row>
    <row r="338" spans="1:16" customFormat="1" ht="15" hidden="1" customHeight="1" x14ac:dyDescent="0.25">
      <c r="A338" s="1">
        <f t="shared" si="7"/>
        <v>0</v>
      </c>
      <c r="B338" s="103" t="s">
        <v>13</v>
      </c>
      <c r="C338" s="104"/>
      <c r="D338" s="109"/>
      <c r="E338" s="110"/>
      <c r="F338" s="163"/>
      <c r="G338" s="164"/>
      <c r="H338" s="111"/>
      <c r="I338" s="112"/>
      <c r="J338" s="14"/>
      <c r="K338" s="27"/>
      <c r="L338" s="28"/>
      <c r="M338" s="141"/>
      <c r="N338" s="132"/>
    </row>
    <row r="339" spans="1:16" customFormat="1" ht="15" hidden="1" customHeight="1" x14ac:dyDescent="0.25">
      <c r="A339" s="1">
        <f t="shared" si="7"/>
        <v>0</v>
      </c>
      <c r="B339" s="105"/>
      <c r="C339" s="106"/>
      <c r="D339" s="113"/>
      <c r="E339" s="114"/>
      <c r="F339" s="121"/>
      <c r="G339" s="122"/>
      <c r="H339" s="115"/>
      <c r="I339" s="116"/>
      <c r="J339" s="16"/>
      <c r="K339" s="29"/>
      <c r="L339" s="24"/>
      <c r="M339" s="124"/>
      <c r="N339" s="127"/>
    </row>
    <row r="340" spans="1:16" customFormat="1" ht="15" hidden="1" customHeight="1" x14ac:dyDescent="0.25">
      <c r="A340" s="1">
        <f t="shared" si="7"/>
        <v>0</v>
      </c>
      <c r="B340" s="105"/>
      <c r="C340" s="106"/>
      <c r="D340" s="113"/>
      <c r="E340" s="114"/>
      <c r="F340" s="121"/>
      <c r="G340" s="122"/>
      <c r="H340" s="115"/>
      <c r="I340" s="116"/>
      <c r="J340" s="16"/>
      <c r="K340" s="29"/>
      <c r="L340" s="24"/>
      <c r="M340" s="124"/>
      <c r="N340" s="127"/>
    </row>
    <row r="341" spans="1:16" customFormat="1" ht="15" hidden="1" customHeight="1" x14ac:dyDescent="0.25">
      <c r="A341" s="1">
        <f t="shared" si="7"/>
        <v>0</v>
      </c>
      <c r="B341" s="105"/>
      <c r="C341" s="106"/>
      <c r="D341" s="113"/>
      <c r="E341" s="114"/>
      <c r="F341" s="121"/>
      <c r="G341" s="122"/>
      <c r="H341" s="115"/>
      <c r="I341" s="116"/>
      <c r="J341" s="16"/>
      <c r="K341" s="29"/>
      <c r="L341" s="24"/>
      <c r="M341" s="142"/>
      <c r="N341" s="131"/>
    </row>
    <row r="342" spans="1:16" customFormat="1" ht="15" hidden="1" customHeight="1" x14ac:dyDescent="0.25">
      <c r="A342" s="1">
        <f t="shared" si="7"/>
        <v>0</v>
      </c>
      <c r="B342" s="105"/>
      <c r="C342" s="106"/>
      <c r="D342" s="120"/>
      <c r="E342" s="143"/>
      <c r="F342" s="148"/>
      <c r="G342" s="149"/>
      <c r="H342" s="150"/>
      <c r="I342" s="151"/>
      <c r="J342" s="16"/>
      <c r="K342" s="29"/>
      <c r="L342" s="24"/>
      <c r="M342" s="123"/>
      <c r="N342" s="126"/>
    </row>
    <row r="343" spans="1:16" customFormat="1" ht="15" hidden="1" customHeight="1" x14ac:dyDescent="0.25">
      <c r="A343" s="1">
        <f t="shared" si="7"/>
        <v>0</v>
      </c>
      <c r="B343" s="105"/>
      <c r="C343" s="106"/>
      <c r="D343" s="144"/>
      <c r="E343" s="145"/>
      <c r="F343" s="148"/>
      <c r="G343" s="149"/>
      <c r="H343" s="150"/>
      <c r="I343" s="151"/>
      <c r="J343" s="16"/>
      <c r="K343" s="29"/>
      <c r="L343" s="24"/>
      <c r="M343" s="124"/>
      <c r="N343" s="127"/>
    </row>
    <row r="344" spans="1:16" customFormat="1" ht="15" hidden="1" customHeight="1" x14ac:dyDescent="0.25">
      <c r="A344" s="1">
        <f t="shared" si="7"/>
        <v>0</v>
      </c>
      <c r="B344" s="105"/>
      <c r="C344" s="106"/>
      <c r="D344" s="144"/>
      <c r="E344" s="145"/>
      <c r="F344" s="148"/>
      <c r="G344" s="149"/>
      <c r="H344" s="150"/>
      <c r="I344" s="151"/>
      <c r="J344" s="16"/>
      <c r="K344" s="29"/>
      <c r="L344" s="24"/>
      <c r="M344" s="124"/>
      <c r="N344" s="127"/>
    </row>
    <row r="345" spans="1:16" customFormat="1" ht="15" hidden="1" customHeight="1" x14ac:dyDescent="0.25">
      <c r="A345" s="1">
        <f t="shared" si="7"/>
        <v>0</v>
      </c>
      <c r="B345" s="105"/>
      <c r="C345" s="106"/>
      <c r="D345" s="136"/>
      <c r="E345" s="165"/>
      <c r="F345" s="148"/>
      <c r="G345" s="149"/>
      <c r="H345" s="150"/>
      <c r="I345" s="151"/>
      <c r="J345" s="16"/>
      <c r="K345" s="29"/>
      <c r="L345" s="24"/>
      <c r="M345" s="142"/>
      <c r="N345" s="131"/>
    </row>
    <row r="346" spans="1:16" customFormat="1" ht="15" hidden="1" customHeight="1" x14ac:dyDescent="0.25">
      <c r="A346" s="1">
        <f t="shared" si="7"/>
        <v>0</v>
      </c>
      <c r="B346" s="105"/>
      <c r="C346" s="106"/>
      <c r="D346" s="120"/>
      <c r="E346" s="143"/>
      <c r="F346" s="148"/>
      <c r="G346" s="149"/>
      <c r="H346" s="150"/>
      <c r="I346" s="151"/>
      <c r="J346" s="16"/>
      <c r="K346" s="29"/>
      <c r="L346" s="24"/>
      <c r="M346" s="123"/>
      <c r="N346" s="126"/>
    </row>
    <row r="347" spans="1:16" customFormat="1" ht="15" hidden="1" customHeight="1" x14ac:dyDescent="0.25">
      <c r="A347" s="1">
        <f t="shared" si="7"/>
        <v>0</v>
      </c>
      <c r="B347" s="105"/>
      <c r="C347" s="106"/>
      <c r="D347" s="144"/>
      <c r="E347" s="145"/>
      <c r="F347" s="148"/>
      <c r="G347" s="149"/>
      <c r="H347" s="150"/>
      <c r="I347" s="151"/>
      <c r="J347" s="16"/>
      <c r="K347" s="29"/>
      <c r="L347" s="24"/>
      <c r="M347" s="124"/>
      <c r="N347" s="127"/>
    </row>
    <row r="348" spans="1:16" customFormat="1" ht="15" hidden="1" customHeight="1" x14ac:dyDescent="0.25">
      <c r="A348" s="1">
        <f t="shared" si="7"/>
        <v>0</v>
      </c>
      <c r="B348" s="105"/>
      <c r="C348" s="106"/>
      <c r="D348" s="144"/>
      <c r="E348" s="145"/>
      <c r="F348" s="148"/>
      <c r="G348" s="149"/>
      <c r="H348" s="150"/>
      <c r="I348" s="151"/>
      <c r="J348" s="16"/>
      <c r="K348" s="29"/>
      <c r="L348" s="24"/>
      <c r="M348" s="124"/>
      <c r="N348" s="127"/>
    </row>
    <row r="349" spans="1:16" customFormat="1" ht="15" hidden="1" customHeight="1" thickBot="1" x14ac:dyDescent="0.3">
      <c r="A349" s="1">
        <f t="shared" si="7"/>
        <v>0</v>
      </c>
      <c r="B349" s="107"/>
      <c r="C349" s="108"/>
      <c r="D349" s="146"/>
      <c r="E349" s="147"/>
      <c r="F349" s="152"/>
      <c r="G349" s="153"/>
      <c r="H349" s="133"/>
      <c r="I349" s="134"/>
      <c r="J349" s="18"/>
      <c r="K349" s="33"/>
      <c r="L349" s="46"/>
      <c r="M349" s="125"/>
      <c r="N349" s="128"/>
    </row>
    <row r="350" spans="1:16" customFormat="1" ht="15" hidden="1" customHeight="1" x14ac:dyDescent="0.25">
      <c r="A350" s="1">
        <f t="shared" si="7"/>
        <v>0</v>
      </c>
      <c r="B350" s="105" t="s">
        <v>113</v>
      </c>
      <c r="C350" s="106"/>
      <c r="D350" s="135"/>
      <c r="E350" s="136"/>
      <c r="F350" s="137"/>
      <c r="G350" s="138"/>
      <c r="H350" s="139"/>
      <c r="I350" s="140"/>
      <c r="J350" s="22"/>
      <c r="K350" s="47"/>
      <c r="L350" s="23"/>
      <c r="M350" s="141"/>
      <c r="N350" s="132"/>
    </row>
    <row r="351" spans="1:16" customFormat="1" ht="15" hidden="1" customHeight="1" x14ac:dyDescent="0.25">
      <c r="A351" s="1">
        <f t="shared" si="7"/>
        <v>0</v>
      </c>
      <c r="B351" s="105"/>
      <c r="C351" s="106"/>
      <c r="D351" s="113"/>
      <c r="E351" s="114"/>
      <c r="F351" s="121"/>
      <c r="G351" s="122"/>
      <c r="H351" s="115"/>
      <c r="I351" s="116"/>
      <c r="J351" s="16"/>
      <c r="K351" s="29"/>
      <c r="L351" s="24"/>
      <c r="M351" s="124"/>
      <c r="N351" s="127"/>
    </row>
    <row r="352" spans="1:16" customFormat="1" ht="15" hidden="1" customHeight="1" x14ac:dyDescent="0.25">
      <c r="A352" s="1">
        <f t="shared" si="7"/>
        <v>0</v>
      </c>
      <c r="B352" s="105"/>
      <c r="C352" s="106"/>
      <c r="D352" s="113"/>
      <c r="E352" s="114"/>
      <c r="F352" s="121"/>
      <c r="G352" s="122"/>
      <c r="H352" s="115"/>
      <c r="I352" s="116"/>
      <c r="J352" s="16"/>
      <c r="K352" s="29"/>
      <c r="L352" s="24"/>
      <c r="M352" s="124"/>
      <c r="N352" s="127"/>
    </row>
    <row r="353" spans="1:14" customFormat="1" ht="15" hidden="1" customHeight="1" x14ac:dyDescent="0.25">
      <c r="A353" s="1">
        <f t="shared" si="7"/>
        <v>0</v>
      </c>
      <c r="B353" s="105"/>
      <c r="C353" s="106"/>
      <c r="D353" s="113"/>
      <c r="E353" s="114"/>
      <c r="F353" s="121"/>
      <c r="G353" s="122"/>
      <c r="H353" s="115"/>
      <c r="I353" s="116"/>
      <c r="J353" s="16"/>
      <c r="K353" s="29"/>
      <c r="L353" s="24"/>
      <c r="M353" s="142"/>
      <c r="N353" s="131"/>
    </row>
    <row r="354" spans="1:14" customFormat="1" ht="15" hidden="1" customHeight="1" x14ac:dyDescent="0.25">
      <c r="A354" s="1">
        <f t="shared" si="7"/>
        <v>0</v>
      </c>
      <c r="B354" s="105"/>
      <c r="C354" s="106"/>
      <c r="D354" s="113"/>
      <c r="E354" s="114"/>
      <c r="F354" s="121"/>
      <c r="G354" s="122"/>
      <c r="H354" s="115"/>
      <c r="I354" s="116"/>
      <c r="J354" s="16"/>
      <c r="K354" s="29"/>
      <c r="L354" s="24"/>
      <c r="M354" s="123"/>
      <c r="N354" s="126"/>
    </row>
    <row r="355" spans="1:14" customFormat="1" ht="15" hidden="1" customHeight="1" x14ac:dyDescent="0.25">
      <c r="A355" s="1">
        <f t="shared" si="7"/>
        <v>0</v>
      </c>
      <c r="B355" s="105"/>
      <c r="C355" s="106"/>
      <c r="D355" s="113"/>
      <c r="E355" s="114"/>
      <c r="F355" s="121"/>
      <c r="G355" s="122"/>
      <c r="H355" s="115"/>
      <c r="I355" s="116"/>
      <c r="J355" s="16"/>
      <c r="K355" s="29"/>
      <c r="L355" s="24"/>
      <c r="M355" s="124"/>
      <c r="N355" s="127"/>
    </row>
    <row r="356" spans="1:14" customFormat="1" ht="15" hidden="1" customHeight="1" x14ac:dyDescent="0.25">
      <c r="A356" s="1">
        <f t="shared" si="7"/>
        <v>0</v>
      </c>
      <c r="B356" s="105"/>
      <c r="C356" s="106"/>
      <c r="D356" s="113"/>
      <c r="E356" s="114"/>
      <c r="F356" s="121"/>
      <c r="G356" s="122"/>
      <c r="H356" s="115"/>
      <c r="I356" s="116"/>
      <c r="J356" s="16"/>
      <c r="K356" s="29"/>
      <c r="L356" s="24"/>
      <c r="M356" s="124"/>
      <c r="N356" s="127"/>
    </row>
    <row r="357" spans="1:14" customFormat="1" ht="15" hidden="1" customHeight="1" x14ac:dyDescent="0.25">
      <c r="A357" s="1">
        <f t="shared" si="7"/>
        <v>0</v>
      </c>
      <c r="B357" s="105"/>
      <c r="C357" s="106"/>
      <c r="D357" s="113"/>
      <c r="E357" s="114"/>
      <c r="F357" s="121"/>
      <c r="G357" s="122"/>
      <c r="H357" s="115"/>
      <c r="I357" s="116"/>
      <c r="J357" s="16"/>
      <c r="K357" s="29"/>
      <c r="L357" s="24"/>
      <c r="M357" s="142"/>
      <c r="N357" s="131"/>
    </row>
    <row r="358" spans="1:14" customFormat="1" ht="15" hidden="1" customHeight="1" x14ac:dyDescent="0.25">
      <c r="A358" s="1">
        <f t="shared" si="7"/>
        <v>0</v>
      </c>
      <c r="B358" s="105"/>
      <c r="C358" s="106"/>
      <c r="D358" s="113"/>
      <c r="E358" s="114"/>
      <c r="F358" s="121"/>
      <c r="G358" s="122"/>
      <c r="H358" s="115"/>
      <c r="I358" s="116"/>
      <c r="J358" s="16"/>
      <c r="K358" s="29"/>
      <c r="L358" s="24"/>
      <c r="M358" s="123"/>
      <c r="N358" s="126"/>
    </row>
    <row r="359" spans="1:14" customFormat="1" ht="15" hidden="1" customHeight="1" x14ac:dyDescent="0.25">
      <c r="A359" s="1">
        <f t="shared" si="7"/>
        <v>0</v>
      </c>
      <c r="B359" s="105"/>
      <c r="C359" s="106"/>
      <c r="D359" s="113"/>
      <c r="E359" s="114"/>
      <c r="F359" s="121"/>
      <c r="G359" s="122"/>
      <c r="H359" s="115"/>
      <c r="I359" s="116"/>
      <c r="J359" s="16"/>
      <c r="K359" s="29"/>
      <c r="L359" s="24"/>
      <c r="M359" s="124"/>
      <c r="N359" s="127"/>
    </row>
    <row r="360" spans="1:14" customFormat="1" ht="15" hidden="1" customHeight="1" x14ac:dyDescent="0.25">
      <c r="A360" s="1">
        <f t="shared" si="7"/>
        <v>0</v>
      </c>
      <c r="B360" s="105"/>
      <c r="C360" s="106"/>
      <c r="D360" s="113"/>
      <c r="E360" s="114"/>
      <c r="F360" s="121"/>
      <c r="G360" s="122"/>
      <c r="H360" s="115"/>
      <c r="I360" s="116"/>
      <c r="J360" s="16"/>
      <c r="K360" s="29"/>
      <c r="L360" s="24"/>
      <c r="M360" s="124"/>
      <c r="N360" s="127"/>
    </row>
    <row r="361" spans="1:14" customFormat="1" ht="15" hidden="1" customHeight="1" thickBot="1" x14ac:dyDescent="0.3">
      <c r="A361" s="1">
        <f t="shared" si="7"/>
        <v>0</v>
      </c>
      <c r="B361" s="105"/>
      <c r="C361" s="106"/>
      <c r="D361" s="119"/>
      <c r="E361" s="120"/>
      <c r="F361" s="129"/>
      <c r="G361" s="130"/>
      <c r="H361" s="101"/>
      <c r="I361" s="102"/>
      <c r="J361" s="48"/>
      <c r="K361" s="49"/>
      <c r="L361" s="50"/>
      <c r="M361" s="125"/>
      <c r="N361" s="128"/>
    </row>
    <row r="362" spans="1:14" s="1" customFormat="1" ht="30" hidden="1" customHeight="1" x14ac:dyDescent="0.25">
      <c r="A362" s="1">
        <f t="shared" si="7"/>
        <v>0</v>
      </c>
      <c r="B362" s="103" t="s">
        <v>106</v>
      </c>
      <c r="C362" s="104"/>
      <c r="D362" s="109" t="s">
        <v>107</v>
      </c>
      <c r="E362" s="110"/>
      <c r="F362" s="111" t="s">
        <v>31</v>
      </c>
      <c r="G362" s="112" t="s">
        <v>31</v>
      </c>
      <c r="H362" s="111" t="s">
        <v>30</v>
      </c>
      <c r="I362" s="112"/>
      <c r="J362" s="14" t="s">
        <v>31</v>
      </c>
      <c r="K362" s="27" t="s">
        <v>32</v>
      </c>
      <c r="L362" s="28"/>
      <c r="M362" s="51" t="s">
        <v>31</v>
      </c>
      <c r="N362" s="52" t="s">
        <v>31</v>
      </c>
    </row>
    <row r="363" spans="1:14" s="1" customFormat="1" ht="30" hidden="1" customHeight="1" x14ac:dyDescent="0.25">
      <c r="A363" s="1">
        <f t="shared" si="7"/>
        <v>0</v>
      </c>
      <c r="B363" s="105"/>
      <c r="C363" s="106"/>
      <c r="D363" s="113" t="s">
        <v>108</v>
      </c>
      <c r="E363" s="114"/>
      <c r="F363" s="115" t="s">
        <v>31</v>
      </c>
      <c r="G363" s="116" t="s">
        <v>31</v>
      </c>
      <c r="H363" s="115" t="s">
        <v>30</v>
      </c>
      <c r="I363" s="116"/>
      <c r="J363" s="16" t="s">
        <v>31</v>
      </c>
      <c r="K363" s="29" t="s">
        <v>32</v>
      </c>
      <c r="L363" s="30"/>
      <c r="M363" s="31" t="s">
        <v>31</v>
      </c>
      <c r="N363" s="32" t="s">
        <v>31</v>
      </c>
    </row>
    <row r="364" spans="1:14" s="1" customFormat="1" ht="30" hidden="1" customHeight="1" thickBot="1" x14ac:dyDescent="0.3">
      <c r="A364" s="1">
        <f t="shared" si="7"/>
        <v>0</v>
      </c>
      <c r="B364" s="107"/>
      <c r="C364" s="108"/>
      <c r="D364" s="117" t="s">
        <v>114</v>
      </c>
      <c r="E364" s="118"/>
      <c r="F364" s="98" t="s">
        <v>31</v>
      </c>
      <c r="G364" s="99" t="s">
        <v>31</v>
      </c>
      <c r="H364" s="98" t="s">
        <v>30</v>
      </c>
      <c r="I364" s="99"/>
      <c r="J364" s="18" t="s">
        <v>31</v>
      </c>
      <c r="K364" s="33" t="s">
        <v>32</v>
      </c>
      <c r="L364" s="34"/>
      <c r="M364" s="35" t="s">
        <v>31</v>
      </c>
      <c r="N364" s="36" t="s">
        <v>31</v>
      </c>
    </row>
    <row r="365" spans="1:14" customFormat="1" hidden="1" x14ac:dyDescent="0.25">
      <c r="A365" s="1">
        <f t="shared" si="7"/>
        <v>0</v>
      </c>
      <c r="B365" s="4"/>
    </row>
    <row r="366" spans="1:14" customFormat="1" hidden="1" x14ac:dyDescent="0.25">
      <c r="A366" s="1">
        <f t="shared" si="7"/>
        <v>0</v>
      </c>
      <c r="B366" s="4"/>
    </row>
    <row r="367" spans="1:14" customFormat="1" hidden="1" x14ac:dyDescent="0.25">
      <c r="A367" s="1">
        <f t="shared" si="7"/>
        <v>0</v>
      </c>
      <c r="B367" s="4"/>
    </row>
    <row r="368" spans="1:14" customFormat="1" hidden="1" x14ac:dyDescent="0.25">
      <c r="A368" s="1">
        <f>$A$373</f>
        <v>0</v>
      </c>
      <c r="B368" s="4"/>
      <c r="C368" s="37" t="s">
        <v>111</v>
      </c>
      <c r="D368" s="38"/>
      <c r="E368" s="38"/>
    </row>
    <row r="369" spans="1:16" s="39" customFormat="1" hidden="1" x14ac:dyDescent="0.25">
      <c r="A369" s="1">
        <f>$A$373</f>
        <v>0</v>
      </c>
      <c r="C369" s="37"/>
    </row>
    <row r="370" spans="1:16" s="39" customFormat="1" ht="15" hidden="1" customHeight="1" x14ac:dyDescent="0.25">
      <c r="A370" s="1">
        <f>$A$373</f>
        <v>0</v>
      </c>
      <c r="C370" s="37" t="s">
        <v>112</v>
      </c>
      <c r="D370" s="38"/>
      <c r="E370" s="38"/>
      <c r="I370" s="40"/>
      <c r="J370" s="40"/>
      <c r="K370" s="40"/>
      <c r="L370" s="40"/>
      <c r="M370" s="41"/>
      <c r="N370" s="41"/>
    </row>
    <row r="371" spans="1:16" s="39" customFormat="1" hidden="1" x14ac:dyDescent="0.25">
      <c r="A371" s="1">
        <f>$A$373</f>
        <v>0</v>
      </c>
      <c r="G371" s="41"/>
      <c r="I371" s="166" t="str">
        <f>"podpis a pečiatka "&amp;IF(COUNTA([1]summary!$H$72:$H$81)=0,"navrhovateľa","dodávateľa")</f>
        <v>podpis a pečiatka navrhovateľa</v>
      </c>
      <c r="J371" s="166"/>
      <c r="K371" s="166"/>
      <c r="L371" s="166"/>
      <c r="M371" s="42"/>
      <c r="N371" s="42"/>
    </row>
    <row r="372" spans="1:16" s="1" customFormat="1" ht="21" hidden="1" x14ac:dyDescent="0.25">
      <c r="A372" s="1">
        <f>$A$373</f>
        <v>0</v>
      </c>
      <c r="B372" s="2"/>
      <c r="C372" s="2"/>
      <c r="D372" s="2"/>
      <c r="E372" s="2"/>
      <c r="F372" s="2"/>
      <c r="G372" s="2"/>
      <c r="H372" s="2"/>
      <c r="I372" s="2"/>
      <c r="J372" s="2"/>
      <c r="K372" s="2"/>
      <c r="M372" s="3"/>
      <c r="N372" s="3" t="str">
        <f>'[1]Výzva na prieskum trhu'!$C$130</f>
        <v xml:space="preserve">Príloha č. 1: </v>
      </c>
    </row>
    <row r="373" spans="1:16" s="1" customFormat="1" ht="23.25" hidden="1" customHeight="1" x14ac:dyDescent="0.25">
      <c r="A373" s="1">
        <f>IF(COUNTA([1]summary!$H$72:$H$81)=0,IF([1]summary!$G$20="všetky predmety spolu",0,1)*A378,IF([1]summary!$E$58="cenové ponuky komplexne",0,1)*A378)</f>
        <v>0</v>
      </c>
      <c r="B373" s="167" t="str">
        <f>IF([1]summary!$F$12=$P$10,'[1]Výzva na predloženie CP'!$B$2,IF(COUNTA([1]summary!$H$72:$H$81)=0,'[1]Výzva na prieskum trhu'!$B$2,'[1]Výzva na predloženie CP'!$B$2))</f>
        <v>Výzva na predloženie ponúk - prieskum trhu</v>
      </c>
      <c r="C373" s="167"/>
      <c r="D373" s="167"/>
      <c r="E373" s="167"/>
      <c r="F373" s="167"/>
      <c r="G373" s="167"/>
      <c r="H373" s="167"/>
      <c r="I373" s="167"/>
      <c r="J373" s="167"/>
      <c r="K373" s="167"/>
      <c r="L373" s="167"/>
      <c r="M373" s="167"/>
      <c r="N373" s="167"/>
    </row>
    <row r="374" spans="1:16" s="1" customFormat="1" hidden="1" x14ac:dyDescent="0.25">
      <c r="A374" s="1">
        <f>$A$373</f>
        <v>0</v>
      </c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6" s="1" customFormat="1" ht="23.25" hidden="1" customHeight="1" x14ac:dyDescent="0.25">
      <c r="A375" s="1">
        <f>$A$373</f>
        <v>0</v>
      </c>
      <c r="B375" s="167" t="str">
        <f>IF(COUNTA([1]summary!$H$72:$H$81)=0,'[1]Výzva na prieskum trhu'!$E$130,'[1]Výzva na predloženie CP'!$E$320)</f>
        <v>Vymedzenie predmetu prieskumu trhu</v>
      </c>
      <c r="C375" s="167"/>
      <c r="D375" s="167"/>
      <c r="E375" s="167"/>
      <c r="F375" s="167"/>
      <c r="G375" s="167"/>
      <c r="H375" s="167"/>
      <c r="I375" s="167"/>
      <c r="J375" s="167"/>
      <c r="K375" s="167"/>
      <c r="L375" s="167"/>
      <c r="M375" s="167"/>
      <c r="N375" s="167"/>
    </row>
    <row r="376" spans="1:16" customFormat="1" hidden="1" x14ac:dyDescent="0.25">
      <c r="A376" s="1">
        <f>$A$373</f>
        <v>0</v>
      </c>
      <c r="B376" s="4"/>
    </row>
    <row r="377" spans="1:16" customFormat="1" hidden="1" x14ac:dyDescent="0.25">
      <c r="A377" s="1">
        <f>$A$373</f>
        <v>0</v>
      </c>
      <c r="B377" s="4"/>
    </row>
    <row r="378" spans="1:16" s="9" customFormat="1" ht="15.75" hidden="1" x14ac:dyDescent="0.25">
      <c r="A378" s="9">
        <f>IF(SUM($A$10:$A$11)=0,1,0)*IF(D378&lt;&gt;"",1,0)</f>
        <v>0</v>
      </c>
      <c r="B378" s="168" t="s">
        <v>4</v>
      </c>
      <c r="C378" s="168"/>
      <c r="D378" s="169" t="str">
        <f>IF([1]summary!$B$45&lt;&gt;"",[1]summary!$B$45,"")</f>
        <v/>
      </c>
      <c r="E378" s="169"/>
      <c r="F378" s="169"/>
      <c r="G378" s="169"/>
      <c r="H378" s="169"/>
      <c r="I378" s="169"/>
      <c r="J378" s="169"/>
      <c r="K378" s="169"/>
      <c r="L378" s="169"/>
      <c r="M378" s="10" t="s">
        <v>5</v>
      </c>
      <c r="N378" s="11" t="str">
        <f>IF([1]summary!$G$45&lt;&gt;"",[1]summary!$G$45,"")</f>
        <v/>
      </c>
      <c r="P378" s="12"/>
    </row>
    <row r="379" spans="1:16" customFormat="1" hidden="1" x14ac:dyDescent="0.25">
      <c r="A379" s="1">
        <f>$A$378</f>
        <v>0</v>
      </c>
      <c r="B379" s="4"/>
      <c r="P379" s="13"/>
    </row>
    <row r="380" spans="1:16" customFormat="1" ht="69.95" hidden="1" customHeight="1" thickBot="1" x14ac:dyDescent="0.3">
      <c r="A380" s="1">
        <f t="shared" ref="A380:A410" si="8">$A$378</f>
        <v>0</v>
      </c>
      <c r="B380" s="154" t="s">
        <v>6</v>
      </c>
      <c r="C380" s="155"/>
      <c r="D380" s="155"/>
      <c r="E380" s="156"/>
      <c r="F380" s="157" t="s">
        <v>7</v>
      </c>
      <c r="G380" s="158"/>
      <c r="H380" s="159" t="s">
        <v>8</v>
      </c>
      <c r="I380" s="160"/>
      <c r="J380" s="43" t="s">
        <v>9</v>
      </c>
      <c r="K380" s="161" t="s">
        <v>10</v>
      </c>
      <c r="L380" s="162"/>
      <c r="M380" s="44" t="s">
        <v>11</v>
      </c>
      <c r="N380" s="45" t="s">
        <v>12</v>
      </c>
      <c r="P380" s="13"/>
    </row>
    <row r="381" spans="1:16" customFormat="1" ht="15" hidden="1" customHeight="1" x14ac:dyDescent="0.25">
      <c r="A381" s="1">
        <f t="shared" si="8"/>
        <v>0</v>
      </c>
      <c r="B381" s="103" t="s">
        <v>13</v>
      </c>
      <c r="C381" s="104"/>
      <c r="D381" s="109"/>
      <c r="E381" s="110"/>
      <c r="F381" s="163"/>
      <c r="G381" s="164"/>
      <c r="H381" s="111"/>
      <c r="I381" s="112"/>
      <c r="J381" s="14"/>
      <c r="K381" s="27"/>
      <c r="L381" s="28"/>
      <c r="M381" s="141"/>
      <c r="N381" s="132"/>
    </row>
    <row r="382" spans="1:16" customFormat="1" ht="15" hidden="1" customHeight="1" x14ac:dyDescent="0.25">
      <c r="A382" s="1">
        <f t="shared" si="8"/>
        <v>0</v>
      </c>
      <c r="B382" s="105"/>
      <c r="C382" s="106"/>
      <c r="D382" s="113"/>
      <c r="E382" s="114"/>
      <c r="F382" s="121"/>
      <c r="G382" s="122"/>
      <c r="H382" s="115"/>
      <c r="I382" s="116"/>
      <c r="J382" s="16"/>
      <c r="K382" s="29"/>
      <c r="L382" s="24"/>
      <c r="M382" s="124"/>
      <c r="N382" s="127"/>
    </row>
    <row r="383" spans="1:16" customFormat="1" ht="15" hidden="1" customHeight="1" x14ac:dyDescent="0.25">
      <c r="A383" s="1">
        <f t="shared" si="8"/>
        <v>0</v>
      </c>
      <c r="B383" s="105"/>
      <c r="C383" s="106"/>
      <c r="D383" s="113"/>
      <c r="E383" s="114"/>
      <c r="F383" s="121"/>
      <c r="G383" s="122"/>
      <c r="H383" s="115"/>
      <c r="I383" s="116"/>
      <c r="J383" s="16"/>
      <c r="K383" s="29"/>
      <c r="L383" s="24"/>
      <c r="M383" s="124"/>
      <c r="N383" s="127"/>
    </row>
    <row r="384" spans="1:16" customFormat="1" ht="15" hidden="1" customHeight="1" x14ac:dyDescent="0.25">
      <c r="A384" s="1">
        <f t="shared" si="8"/>
        <v>0</v>
      </c>
      <c r="B384" s="105"/>
      <c r="C384" s="106"/>
      <c r="D384" s="113"/>
      <c r="E384" s="114"/>
      <c r="F384" s="121"/>
      <c r="G384" s="122"/>
      <c r="H384" s="115"/>
      <c r="I384" s="116"/>
      <c r="J384" s="16"/>
      <c r="K384" s="29"/>
      <c r="L384" s="24"/>
      <c r="M384" s="142"/>
      <c r="N384" s="131"/>
    </row>
    <row r="385" spans="1:14" customFormat="1" ht="15" hidden="1" customHeight="1" x14ac:dyDescent="0.25">
      <c r="A385" s="1">
        <f t="shared" si="8"/>
        <v>0</v>
      </c>
      <c r="B385" s="105"/>
      <c r="C385" s="106"/>
      <c r="D385" s="120"/>
      <c r="E385" s="143"/>
      <c r="F385" s="148"/>
      <c r="G385" s="149"/>
      <c r="H385" s="150"/>
      <c r="I385" s="151"/>
      <c r="J385" s="16"/>
      <c r="K385" s="29"/>
      <c r="L385" s="24"/>
      <c r="M385" s="123"/>
      <c r="N385" s="126"/>
    </row>
    <row r="386" spans="1:14" customFormat="1" ht="15" hidden="1" customHeight="1" x14ac:dyDescent="0.25">
      <c r="A386" s="1">
        <f t="shared" si="8"/>
        <v>0</v>
      </c>
      <c r="B386" s="105"/>
      <c r="C386" s="106"/>
      <c r="D386" s="144"/>
      <c r="E386" s="145"/>
      <c r="F386" s="148"/>
      <c r="G386" s="149"/>
      <c r="H386" s="150"/>
      <c r="I386" s="151"/>
      <c r="J386" s="16"/>
      <c r="K386" s="29"/>
      <c r="L386" s="24"/>
      <c r="M386" s="124"/>
      <c r="N386" s="127"/>
    </row>
    <row r="387" spans="1:14" customFormat="1" ht="15" hidden="1" customHeight="1" x14ac:dyDescent="0.25">
      <c r="A387" s="1">
        <f t="shared" si="8"/>
        <v>0</v>
      </c>
      <c r="B387" s="105"/>
      <c r="C387" s="106"/>
      <c r="D387" s="144"/>
      <c r="E387" s="145"/>
      <c r="F387" s="148"/>
      <c r="G387" s="149"/>
      <c r="H387" s="150"/>
      <c r="I387" s="151"/>
      <c r="J387" s="16"/>
      <c r="K387" s="29"/>
      <c r="L387" s="24"/>
      <c r="M387" s="124"/>
      <c r="N387" s="127"/>
    </row>
    <row r="388" spans="1:14" customFormat="1" ht="15" hidden="1" customHeight="1" x14ac:dyDescent="0.25">
      <c r="A388" s="1">
        <f t="shared" si="8"/>
        <v>0</v>
      </c>
      <c r="B388" s="105"/>
      <c r="C388" s="106"/>
      <c r="D388" s="136"/>
      <c r="E388" s="165"/>
      <c r="F388" s="148"/>
      <c r="G388" s="149"/>
      <c r="H388" s="150"/>
      <c r="I388" s="151"/>
      <c r="J388" s="16"/>
      <c r="K388" s="29"/>
      <c r="L388" s="24"/>
      <c r="M388" s="142"/>
      <c r="N388" s="131"/>
    </row>
    <row r="389" spans="1:14" customFormat="1" ht="15" hidden="1" customHeight="1" x14ac:dyDescent="0.25">
      <c r="A389" s="1">
        <f t="shared" si="8"/>
        <v>0</v>
      </c>
      <c r="B389" s="105"/>
      <c r="C389" s="106"/>
      <c r="D389" s="120"/>
      <c r="E389" s="143"/>
      <c r="F389" s="148"/>
      <c r="G389" s="149"/>
      <c r="H389" s="150"/>
      <c r="I389" s="151"/>
      <c r="J389" s="16"/>
      <c r="K389" s="29"/>
      <c r="L389" s="24"/>
      <c r="M389" s="123"/>
      <c r="N389" s="126"/>
    </row>
    <row r="390" spans="1:14" customFormat="1" ht="15" hidden="1" customHeight="1" x14ac:dyDescent="0.25">
      <c r="A390" s="1">
        <f t="shared" si="8"/>
        <v>0</v>
      </c>
      <c r="B390" s="105"/>
      <c r="C390" s="106"/>
      <c r="D390" s="144"/>
      <c r="E390" s="145"/>
      <c r="F390" s="148"/>
      <c r="G390" s="149"/>
      <c r="H390" s="150"/>
      <c r="I390" s="151"/>
      <c r="J390" s="16"/>
      <c r="K390" s="29"/>
      <c r="L390" s="24"/>
      <c r="M390" s="124"/>
      <c r="N390" s="127"/>
    </row>
    <row r="391" spans="1:14" customFormat="1" ht="15" hidden="1" customHeight="1" x14ac:dyDescent="0.25">
      <c r="A391" s="1">
        <f t="shared" si="8"/>
        <v>0</v>
      </c>
      <c r="B391" s="105"/>
      <c r="C391" s="106"/>
      <c r="D391" s="144"/>
      <c r="E391" s="145"/>
      <c r="F391" s="148"/>
      <c r="G391" s="149"/>
      <c r="H391" s="150"/>
      <c r="I391" s="151"/>
      <c r="J391" s="16"/>
      <c r="K391" s="29"/>
      <c r="L391" s="24"/>
      <c r="M391" s="124"/>
      <c r="N391" s="127"/>
    </row>
    <row r="392" spans="1:14" customFormat="1" ht="15" hidden="1" customHeight="1" thickBot="1" x14ac:dyDescent="0.3">
      <c r="A392" s="1">
        <f t="shared" si="8"/>
        <v>0</v>
      </c>
      <c r="B392" s="107"/>
      <c r="C392" s="108"/>
      <c r="D392" s="146"/>
      <c r="E392" s="147"/>
      <c r="F392" s="152"/>
      <c r="G392" s="153"/>
      <c r="H392" s="133"/>
      <c r="I392" s="134"/>
      <c r="J392" s="18"/>
      <c r="K392" s="33"/>
      <c r="L392" s="46"/>
      <c r="M392" s="125"/>
      <c r="N392" s="128"/>
    </row>
    <row r="393" spans="1:14" customFormat="1" ht="15" hidden="1" customHeight="1" x14ac:dyDescent="0.25">
      <c r="A393" s="1">
        <f t="shared" si="8"/>
        <v>0</v>
      </c>
      <c r="B393" s="105" t="s">
        <v>113</v>
      </c>
      <c r="C393" s="106"/>
      <c r="D393" s="135"/>
      <c r="E393" s="136"/>
      <c r="F393" s="137"/>
      <c r="G393" s="138"/>
      <c r="H393" s="139"/>
      <c r="I393" s="140"/>
      <c r="J393" s="22"/>
      <c r="K393" s="47"/>
      <c r="L393" s="23"/>
      <c r="M393" s="141"/>
      <c r="N393" s="132"/>
    </row>
    <row r="394" spans="1:14" customFormat="1" ht="15" hidden="1" customHeight="1" x14ac:dyDescent="0.25">
      <c r="A394" s="1">
        <f t="shared" si="8"/>
        <v>0</v>
      </c>
      <c r="B394" s="105"/>
      <c r="C394" s="106"/>
      <c r="D394" s="113"/>
      <c r="E394" s="114"/>
      <c r="F394" s="121"/>
      <c r="G394" s="122"/>
      <c r="H394" s="115"/>
      <c r="I394" s="116"/>
      <c r="J394" s="16"/>
      <c r="K394" s="29"/>
      <c r="L394" s="24"/>
      <c r="M394" s="124"/>
      <c r="N394" s="127"/>
    </row>
    <row r="395" spans="1:14" customFormat="1" ht="15" hidden="1" customHeight="1" x14ac:dyDescent="0.25">
      <c r="A395" s="1">
        <f t="shared" si="8"/>
        <v>0</v>
      </c>
      <c r="B395" s="105"/>
      <c r="C395" s="106"/>
      <c r="D395" s="113"/>
      <c r="E395" s="114"/>
      <c r="F395" s="121"/>
      <c r="G395" s="122"/>
      <c r="H395" s="115"/>
      <c r="I395" s="116"/>
      <c r="J395" s="16"/>
      <c r="K395" s="29"/>
      <c r="L395" s="24"/>
      <c r="M395" s="124"/>
      <c r="N395" s="127"/>
    </row>
    <row r="396" spans="1:14" customFormat="1" ht="15" hidden="1" customHeight="1" x14ac:dyDescent="0.25">
      <c r="A396" s="1">
        <f t="shared" si="8"/>
        <v>0</v>
      </c>
      <c r="B396" s="105"/>
      <c r="C396" s="106"/>
      <c r="D396" s="113"/>
      <c r="E396" s="114"/>
      <c r="F396" s="121"/>
      <c r="G396" s="122"/>
      <c r="H396" s="115"/>
      <c r="I396" s="116"/>
      <c r="J396" s="16"/>
      <c r="K396" s="29"/>
      <c r="L396" s="24"/>
      <c r="M396" s="142"/>
      <c r="N396" s="131"/>
    </row>
    <row r="397" spans="1:14" customFormat="1" ht="15" hidden="1" customHeight="1" x14ac:dyDescent="0.25">
      <c r="A397" s="1">
        <f t="shared" si="8"/>
        <v>0</v>
      </c>
      <c r="B397" s="105"/>
      <c r="C397" s="106"/>
      <c r="D397" s="113"/>
      <c r="E397" s="114"/>
      <c r="F397" s="121"/>
      <c r="G397" s="122"/>
      <c r="H397" s="115"/>
      <c r="I397" s="116"/>
      <c r="J397" s="16"/>
      <c r="K397" s="29"/>
      <c r="L397" s="24"/>
      <c r="M397" s="123"/>
      <c r="N397" s="126"/>
    </row>
    <row r="398" spans="1:14" customFormat="1" ht="15" hidden="1" customHeight="1" x14ac:dyDescent="0.25">
      <c r="A398" s="1">
        <f t="shared" si="8"/>
        <v>0</v>
      </c>
      <c r="B398" s="105"/>
      <c r="C398" s="106"/>
      <c r="D398" s="113"/>
      <c r="E398" s="114"/>
      <c r="F398" s="121"/>
      <c r="G398" s="122"/>
      <c r="H398" s="115"/>
      <c r="I398" s="116"/>
      <c r="J398" s="16"/>
      <c r="K398" s="29"/>
      <c r="L398" s="24"/>
      <c r="M398" s="124"/>
      <c r="N398" s="127"/>
    </row>
    <row r="399" spans="1:14" customFormat="1" ht="15" hidden="1" customHeight="1" x14ac:dyDescent="0.25">
      <c r="A399" s="1">
        <f t="shared" si="8"/>
        <v>0</v>
      </c>
      <c r="B399" s="105"/>
      <c r="C399" s="106"/>
      <c r="D399" s="113"/>
      <c r="E399" s="114"/>
      <c r="F399" s="121"/>
      <c r="G399" s="122"/>
      <c r="H399" s="115"/>
      <c r="I399" s="116"/>
      <c r="J399" s="16"/>
      <c r="K399" s="29"/>
      <c r="L399" s="24"/>
      <c r="M399" s="124"/>
      <c r="N399" s="127"/>
    </row>
    <row r="400" spans="1:14" customFormat="1" ht="15" hidden="1" customHeight="1" x14ac:dyDescent="0.25">
      <c r="A400" s="1">
        <f t="shared" si="8"/>
        <v>0</v>
      </c>
      <c r="B400" s="105"/>
      <c r="C400" s="106"/>
      <c r="D400" s="113"/>
      <c r="E400" s="114"/>
      <c r="F400" s="121"/>
      <c r="G400" s="122"/>
      <c r="H400" s="115"/>
      <c r="I400" s="116"/>
      <c r="J400" s="16"/>
      <c r="K400" s="29"/>
      <c r="L400" s="24"/>
      <c r="M400" s="142"/>
      <c r="N400" s="131"/>
    </row>
    <row r="401" spans="1:14" customFormat="1" ht="15" hidden="1" customHeight="1" x14ac:dyDescent="0.25">
      <c r="A401" s="1">
        <f t="shared" si="8"/>
        <v>0</v>
      </c>
      <c r="B401" s="105"/>
      <c r="C401" s="106"/>
      <c r="D401" s="113"/>
      <c r="E401" s="114"/>
      <c r="F401" s="121"/>
      <c r="G401" s="122"/>
      <c r="H401" s="115"/>
      <c r="I401" s="116"/>
      <c r="J401" s="16"/>
      <c r="K401" s="29"/>
      <c r="L401" s="24"/>
      <c r="M401" s="123"/>
      <c r="N401" s="126"/>
    </row>
    <row r="402" spans="1:14" customFormat="1" ht="15" hidden="1" customHeight="1" x14ac:dyDescent="0.25">
      <c r="A402" s="1">
        <f t="shared" si="8"/>
        <v>0</v>
      </c>
      <c r="B402" s="105"/>
      <c r="C402" s="106"/>
      <c r="D402" s="113"/>
      <c r="E402" s="114"/>
      <c r="F402" s="121"/>
      <c r="G402" s="122"/>
      <c r="H402" s="115"/>
      <c r="I402" s="116"/>
      <c r="J402" s="16"/>
      <c r="K402" s="29"/>
      <c r="L402" s="24"/>
      <c r="M402" s="124"/>
      <c r="N402" s="127"/>
    </row>
    <row r="403" spans="1:14" customFormat="1" ht="15" hidden="1" customHeight="1" x14ac:dyDescent="0.25">
      <c r="A403" s="1">
        <f t="shared" si="8"/>
        <v>0</v>
      </c>
      <c r="B403" s="105"/>
      <c r="C403" s="106"/>
      <c r="D403" s="113"/>
      <c r="E403" s="114"/>
      <c r="F403" s="121"/>
      <c r="G403" s="122"/>
      <c r="H403" s="115"/>
      <c r="I403" s="116"/>
      <c r="J403" s="16"/>
      <c r="K403" s="29"/>
      <c r="L403" s="24"/>
      <c r="M403" s="124"/>
      <c r="N403" s="127"/>
    </row>
    <row r="404" spans="1:14" customFormat="1" ht="15" hidden="1" customHeight="1" thickBot="1" x14ac:dyDescent="0.3">
      <c r="A404" s="1">
        <f t="shared" si="8"/>
        <v>0</v>
      </c>
      <c r="B404" s="105"/>
      <c r="C404" s="106"/>
      <c r="D404" s="119"/>
      <c r="E404" s="120"/>
      <c r="F404" s="129"/>
      <c r="G404" s="130"/>
      <c r="H404" s="101"/>
      <c r="I404" s="102"/>
      <c r="J404" s="48"/>
      <c r="K404" s="49"/>
      <c r="L404" s="50"/>
      <c r="M404" s="125"/>
      <c r="N404" s="128"/>
    </row>
    <row r="405" spans="1:14" s="1" customFormat="1" ht="30" hidden="1" customHeight="1" x14ac:dyDescent="0.25">
      <c r="A405" s="1">
        <f t="shared" si="8"/>
        <v>0</v>
      </c>
      <c r="B405" s="103" t="s">
        <v>106</v>
      </c>
      <c r="C405" s="104"/>
      <c r="D405" s="109" t="s">
        <v>107</v>
      </c>
      <c r="E405" s="110"/>
      <c r="F405" s="111" t="s">
        <v>31</v>
      </c>
      <c r="G405" s="112" t="s">
        <v>31</v>
      </c>
      <c r="H405" s="111" t="s">
        <v>30</v>
      </c>
      <c r="I405" s="112"/>
      <c r="J405" s="14" t="s">
        <v>31</v>
      </c>
      <c r="K405" s="27" t="s">
        <v>32</v>
      </c>
      <c r="L405" s="28"/>
      <c r="M405" s="51" t="s">
        <v>31</v>
      </c>
      <c r="N405" s="52" t="s">
        <v>31</v>
      </c>
    </row>
    <row r="406" spans="1:14" s="1" customFormat="1" ht="30" hidden="1" customHeight="1" x14ac:dyDescent="0.25">
      <c r="A406" s="1">
        <f t="shared" si="8"/>
        <v>0</v>
      </c>
      <c r="B406" s="105"/>
      <c r="C406" s="106"/>
      <c r="D406" s="113" t="s">
        <v>108</v>
      </c>
      <c r="E406" s="114"/>
      <c r="F406" s="115" t="s">
        <v>31</v>
      </c>
      <c r="G406" s="116" t="s">
        <v>31</v>
      </c>
      <c r="H406" s="115" t="s">
        <v>30</v>
      </c>
      <c r="I406" s="116"/>
      <c r="J406" s="16" t="s">
        <v>31</v>
      </c>
      <c r="K406" s="29" t="s">
        <v>32</v>
      </c>
      <c r="L406" s="30"/>
      <c r="M406" s="31" t="s">
        <v>31</v>
      </c>
      <c r="N406" s="32" t="s">
        <v>31</v>
      </c>
    </row>
    <row r="407" spans="1:14" s="1" customFormat="1" ht="30" hidden="1" customHeight="1" thickBot="1" x14ac:dyDescent="0.3">
      <c r="A407" s="1">
        <f t="shared" si="8"/>
        <v>0</v>
      </c>
      <c r="B407" s="107"/>
      <c r="C407" s="108"/>
      <c r="D407" s="117" t="s">
        <v>114</v>
      </c>
      <c r="E407" s="118"/>
      <c r="F407" s="98" t="s">
        <v>31</v>
      </c>
      <c r="G407" s="99" t="s">
        <v>31</v>
      </c>
      <c r="H407" s="98" t="s">
        <v>30</v>
      </c>
      <c r="I407" s="99"/>
      <c r="J407" s="18" t="s">
        <v>31</v>
      </c>
      <c r="K407" s="33" t="s">
        <v>32</v>
      </c>
      <c r="L407" s="34"/>
      <c r="M407" s="35" t="s">
        <v>31</v>
      </c>
      <c r="N407" s="36" t="s">
        <v>31</v>
      </c>
    </row>
    <row r="408" spans="1:14" customFormat="1" hidden="1" x14ac:dyDescent="0.25">
      <c r="A408" s="1">
        <f t="shared" si="8"/>
        <v>0</v>
      </c>
      <c r="B408" s="4"/>
    </row>
    <row r="409" spans="1:14" customFormat="1" hidden="1" x14ac:dyDescent="0.25">
      <c r="A409" s="1">
        <f t="shared" si="8"/>
        <v>0</v>
      </c>
      <c r="B409" s="4"/>
    </row>
    <row r="410" spans="1:14" customFormat="1" hidden="1" x14ac:dyDescent="0.25">
      <c r="A410" s="1">
        <f t="shared" si="8"/>
        <v>0</v>
      </c>
      <c r="B410" s="4"/>
    </row>
    <row r="411" spans="1:14" customFormat="1" hidden="1" x14ac:dyDescent="0.25">
      <c r="A411" s="1">
        <f>$A$416</f>
        <v>0</v>
      </c>
      <c r="B411" s="4"/>
      <c r="C411" s="37" t="s">
        <v>111</v>
      </c>
      <c r="D411" s="38"/>
      <c r="E411" s="38"/>
    </row>
    <row r="412" spans="1:14" s="39" customFormat="1" hidden="1" x14ac:dyDescent="0.25">
      <c r="A412" s="1">
        <f>$A$416</f>
        <v>0</v>
      </c>
      <c r="C412" s="37"/>
    </row>
    <row r="413" spans="1:14" s="39" customFormat="1" ht="15" hidden="1" customHeight="1" x14ac:dyDescent="0.25">
      <c r="A413" s="1">
        <f>$A$416</f>
        <v>0</v>
      </c>
      <c r="C413" s="37" t="s">
        <v>112</v>
      </c>
      <c r="D413" s="38"/>
      <c r="E413" s="38"/>
      <c r="I413" s="40"/>
      <c r="J413" s="40"/>
      <c r="K413" s="40"/>
      <c r="L413" s="40"/>
      <c r="M413" s="41"/>
      <c r="N413" s="41"/>
    </row>
    <row r="414" spans="1:14" s="39" customFormat="1" hidden="1" x14ac:dyDescent="0.25">
      <c r="A414" s="1">
        <f>$A$416</f>
        <v>0</v>
      </c>
      <c r="G414" s="41"/>
      <c r="I414" s="166" t="str">
        <f>"podpis a pečiatka "&amp;IF(COUNTA([1]summary!$H$72:$H$81)=0,"navrhovateľa","dodávateľa")</f>
        <v>podpis a pečiatka navrhovateľa</v>
      </c>
      <c r="J414" s="166"/>
      <c r="K414" s="166"/>
      <c r="L414" s="166"/>
      <c r="M414" s="42"/>
      <c r="N414" s="42"/>
    </row>
    <row r="415" spans="1:14" s="1" customFormat="1" ht="21" hidden="1" x14ac:dyDescent="0.25">
      <c r="A415" s="1">
        <f>$A$416</f>
        <v>0</v>
      </c>
      <c r="B415" s="2"/>
      <c r="C415" s="2"/>
      <c r="D415" s="2"/>
      <c r="E415" s="2"/>
      <c r="F415" s="2"/>
      <c r="G415" s="2"/>
      <c r="H415" s="2"/>
      <c r="I415" s="2"/>
      <c r="J415" s="2"/>
      <c r="K415" s="2"/>
      <c r="M415" s="3"/>
      <c r="N415" s="3" t="str">
        <f>'[1]Výzva na prieskum trhu'!$C$130</f>
        <v xml:space="preserve">Príloha č. 1: </v>
      </c>
    </row>
    <row r="416" spans="1:14" s="1" customFormat="1" ht="23.25" hidden="1" customHeight="1" x14ac:dyDescent="0.25">
      <c r="A416" s="1">
        <f>IF(COUNTA([1]summary!$H$72:$H$81)=0,IF([1]summary!$G$20="všetky predmety spolu",0,1)*A421,IF([1]summary!$E$58="cenové ponuky komplexne",0,1)*A421)</f>
        <v>0</v>
      </c>
      <c r="B416" s="167" t="str">
        <f>IF([1]summary!$F$12=$P$10,'[1]Výzva na predloženie CP'!$B$2,IF(COUNTA([1]summary!$H$72:$H$81)=0,'[1]Výzva na prieskum trhu'!$B$2,'[1]Výzva na predloženie CP'!$B$2))</f>
        <v>Výzva na predloženie ponúk - prieskum trhu</v>
      </c>
      <c r="C416" s="167"/>
      <c r="D416" s="167"/>
      <c r="E416" s="167"/>
      <c r="F416" s="167"/>
      <c r="G416" s="167"/>
      <c r="H416" s="167"/>
      <c r="I416" s="167"/>
      <c r="J416" s="167"/>
      <c r="K416" s="167"/>
      <c r="L416" s="167"/>
      <c r="M416" s="167"/>
      <c r="N416" s="167"/>
    </row>
    <row r="417" spans="1:16" s="1" customFormat="1" hidden="1" x14ac:dyDescent="0.25">
      <c r="A417" s="1">
        <f>$A$416</f>
        <v>0</v>
      </c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6" s="1" customFormat="1" ht="23.25" hidden="1" customHeight="1" x14ac:dyDescent="0.25">
      <c r="A418" s="1">
        <f>$A$416</f>
        <v>0</v>
      </c>
      <c r="B418" s="167" t="str">
        <f>IF(COUNTA([1]summary!$H$72:$H$81)=0,'[1]Výzva na prieskum trhu'!$E$130,'[1]Výzva na predloženie CP'!$E$320)</f>
        <v>Vymedzenie predmetu prieskumu trhu</v>
      </c>
      <c r="C418" s="167"/>
      <c r="D418" s="167"/>
      <c r="E418" s="167"/>
      <c r="F418" s="167"/>
      <c r="G418" s="167"/>
      <c r="H418" s="167"/>
      <c r="I418" s="167"/>
      <c r="J418" s="167"/>
      <c r="K418" s="167"/>
      <c r="L418" s="167"/>
      <c r="M418" s="167"/>
      <c r="N418" s="167"/>
    </row>
    <row r="419" spans="1:16" customFormat="1" hidden="1" x14ac:dyDescent="0.25">
      <c r="A419" s="1">
        <f>$A$416</f>
        <v>0</v>
      </c>
      <c r="B419" s="4"/>
    </row>
    <row r="420" spans="1:16" customFormat="1" hidden="1" x14ac:dyDescent="0.25">
      <c r="A420" s="1">
        <f>$A$416</f>
        <v>0</v>
      </c>
      <c r="B420" s="4"/>
    </row>
    <row r="421" spans="1:16" s="9" customFormat="1" ht="15.75" hidden="1" x14ac:dyDescent="0.25">
      <c r="A421" s="9">
        <f>IF(SUM($A$10:$A$11)=0,1,0)*IF(D421&lt;&gt;"",1,0)</f>
        <v>0</v>
      </c>
      <c r="B421" s="168" t="s">
        <v>4</v>
      </c>
      <c r="C421" s="168"/>
      <c r="D421" s="169" t="str">
        <f>IF([1]summary!$B$46&lt;&gt;"",[1]summary!$B$46,"")</f>
        <v/>
      </c>
      <c r="E421" s="169"/>
      <c r="F421" s="169"/>
      <c r="G421" s="169"/>
      <c r="H421" s="169"/>
      <c r="I421" s="169"/>
      <c r="J421" s="169"/>
      <c r="K421" s="169"/>
      <c r="L421" s="169"/>
      <c r="M421" s="10" t="s">
        <v>5</v>
      </c>
      <c r="N421" s="11" t="str">
        <f>IF([1]summary!$G$46&lt;&gt;"",[1]summary!$G$46,"")</f>
        <v/>
      </c>
      <c r="P421" s="12"/>
    </row>
    <row r="422" spans="1:16" customFormat="1" hidden="1" x14ac:dyDescent="0.25">
      <c r="A422" s="1">
        <f>$A$421</f>
        <v>0</v>
      </c>
      <c r="B422" s="4"/>
      <c r="P422" s="13"/>
    </row>
    <row r="423" spans="1:16" customFormat="1" ht="69.95" hidden="1" customHeight="1" thickBot="1" x14ac:dyDescent="0.3">
      <c r="A423" s="1">
        <f t="shared" ref="A423:A453" si="9">$A$421</f>
        <v>0</v>
      </c>
      <c r="B423" s="154" t="s">
        <v>6</v>
      </c>
      <c r="C423" s="155"/>
      <c r="D423" s="155"/>
      <c r="E423" s="156"/>
      <c r="F423" s="157" t="s">
        <v>7</v>
      </c>
      <c r="G423" s="158"/>
      <c r="H423" s="159" t="s">
        <v>8</v>
      </c>
      <c r="I423" s="160"/>
      <c r="J423" s="43" t="s">
        <v>9</v>
      </c>
      <c r="K423" s="161" t="s">
        <v>10</v>
      </c>
      <c r="L423" s="162"/>
      <c r="M423" s="44" t="s">
        <v>11</v>
      </c>
      <c r="N423" s="45" t="s">
        <v>12</v>
      </c>
      <c r="P423" s="13"/>
    </row>
    <row r="424" spans="1:16" customFormat="1" ht="15" hidden="1" customHeight="1" x14ac:dyDescent="0.25">
      <c r="A424" s="1">
        <f t="shared" si="9"/>
        <v>0</v>
      </c>
      <c r="B424" s="103" t="s">
        <v>13</v>
      </c>
      <c r="C424" s="104"/>
      <c r="D424" s="109"/>
      <c r="E424" s="110"/>
      <c r="F424" s="163"/>
      <c r="G424" s="164"/>
      <c r="H424" s="111"/>
      <c r="I424" s="112"/>
      <c r="J424" s="14"/>
      <c r="K424" s="27"/>
      <c r="L424" s="28"/>
      <c r="M424" s="141"/>
      <c r="N424" s="132"/>
    </row>
    <row r="425" spans="1:16" customFormat="1" ht="15" hidden="1" customHeight="1" x14ac:dyDescent="0.25">
      <c r="A425" s="1">
        <f t="shared" si="9"/>
        <v>0</v>
      </c>
      <c r="B425" s="105"/>
      <c r="C425" s="106"/>
      <c r="D425" s="113"/>
      <c r="E425" s="114"/>
      <c r="F425" s="121"/>
      <c r="G425" s="122"/>
      <c r="H425" s="115"/>
      <c r="I425" s="116"/>
      <c r="J425" s="16"/>
      <c r="K425" s="29"/>
      <c r="L425" s="24"/>
      <c r="M425" s="124"/>
      <c r="N425" s="127"/>
    </row>
    <row r="426" spans="1:16" customFormat="1" ht="15" hidden="1" customHeight="1" x14ac:dyDescent="0.25">
      <c r="A426" s="1">
        <f t="shared" si="9"/>
        <v>0</v>
      </c>
      <c r="B426" s="105"/>
      <c r="C426" s="106"/>
      <c r="D426" s="113"/>
      <c r="E426" s="114"/>
      <c r="F426" s="121"/>
      <c r="G426" s="122"/>
      <c r="H426" s="115"/>
      <c r="I426" s="116"/>
      <c r="J426" s="16"/>
      <c r="K426" s="29"/>
      <c r="L426" s="24"/>
      <c r="M426" s="124"/>
      <c r="N426" s="127"/>
    </row>
    <row r="427" spans="1:16" customFormat="1" ht="15" hidden="1" customHeight="1" x14ac:dyDescent="0.25">
      <c r="A427" s="1">
        <f t="shared" si="9"/>
        <v>0</v>
      </c>
      <c r="B427" s="105"/>
      <c r="C427" s="106"/>
      <c r="D427" s="113"/>
      <c r="E427" s="114"/>
      <c r="F427" s="121"/>
      <c r="G427" s="122"/>
      <c r="H427" s="115"/>
      <c r="I427" s="116"/>
      <c r="J427" s="16"/>
      <c r="K427" s="29"/>
      <c r="L427" s="24"/>
      <c r="M427" s="142"/>
      <c r="N427" s="131"/>
    </row>
    <row r="428" spans="1:16" customFormat="1" ht="15" hidden="1" customHeight="1" x14ac:dyDescent="0.25">
      <c r="A428" s="1">
        <f t="shared" si="9"/>
        <v>0</v>
      </c>
      <c r="B428" s="105"/>
      <c r="C428" s="106"/>
      <c r="D428" s="120"/>
      <c r="E428" s="143"/>
      <c r="F428" s="148"/>
      <c r="G428" s="149"/>
      <c r="H428" s="150"/>
      <c r="I428" s="151"/>
      <c r="J428" s="16"/>
      <c r="K428" s="29"/>
      <c r="L428" s="24"/>
      <c r="M428" s="123"/>
      <c r="N428" s="126"/>
    </row>
    <row r="429" spans="1:16" customFormat="1" ht="15" hidden="1" customHeight="1" x14ac:dyDescent="0.25">
      <c r="A429" s="1">
        <f t="shared" si="9"/>
        <v>0</v>
      </c>
      <c r="B429" s="105"/>
      <c r="C429" s="106"/>
      <c r="D429" s="144"/>
      <c r="E429" s="145"/>
      <c r="F429" s="148"/>
      <c r="G429" s="149"/>
      <c r="H429" s="150"/>
      <c r="I429" s="151"/>
      <c r="J429" s="16"/>
      <c r="K429" s="29"/>
      <c r="L429" s="24"/>
      <c r="M429" s="124"/>
      <c r="N429" s="127"/>
    </row>
    <row r="430" spans="1:16" customFormat="1" ht="15" hidden="1" customHeight="1" x14ac:dyDescent="0.25">
      <c r="A430" s="1">
        <f t="shared" si="9"/>
        <v>0</v>
      </c>
      <c r="B430" s="105"/>
      <c r="C430" s="106"/>
      <c r="D430" s="144"/>
      <c r="E430" s="145"/>
      <c r="F430" s="148"/>
      <c r="G430" s="149"/>
      <c r="H430" s="150"/>
      <c r="I430" s="151"/>
      <c r="J430" s="16"/>
      <c r="K430" s="29"/>
      <c r="L430" s="24"/>
      <c r="M430" s="124"/>
      <c r="N430" s="127"/>
    </row>
    <row r="431" spans="1:16" customFormat="1" ht="15" hidden="1" customHeight="1" x14ac:dyDescent="0.25">
      <c r="A431" s="1">
        <f t="shared" si="9"/>
        <v>0</v>
      </c>
      <c r="B431" s="105"/>
      <c r="C431" s="106"/>
      <c r="D431" s="136"/>
      <c r="E431" s="165"/>
      <c r="F431" s="148"/>
      <c r="G431" s="149"/>
      <c r="H431" s="150"/>
      <c r="I431" s="151"/>
      <c r="J431" s="16"/>
      <c r="K431" s="29"/>
      <c r="L431" s="24"/>
      <c r="M431" s="142"/>
      <c r="N431" s="131"/>
    </row>
    <row r="432" spans="1:16" customFormat="1" ht="15" hidden="1" customHeight="1" x14ac:dyDescent="0.25">
      <c r="A432" s="1">
        <f t="shared" si="9"/>
        <v>0</v>
      </c>
      <c r="B432" s="105"/>
      <c r="C432" s="106"/>
      <c r="D432" s="120"/>
      <c r="E432" s="143"/>
      <c r="F432" s="148"/>
      <c r="G432" s="149"/>
      <c r="H432" s="150"/>
      <c r="I432" s="151"/>
      <c r="J432" s="16"/>
      <c r="K432" s="29"/>
      <c r="L432" s="24"/>
      <c r="M432" s="123"/>
      <c r="N432" s="126"/>
    </row>
    <row r="433" spans="1:14" customFormat="1" ht="15" hidden="1" customHeight="1" x14ac:dyDescent="0.25">
      <c r="A433" s="1">
        <f t="shared" si="9"/>
        <v>0</v>
      </c>
      <c r="B433" s="105"/>
      <c r="C433" s="106"/>
      <c r="D433" s="144"/>
      <c r="E433" s="145"/>
      <c r="F433" s="148"/>
      <c r="G433" s="149"/>
      <c r="H433" s="150"/>
      <c r="I433" s="151"/>
      <c r="J433" s="16"/>
      <c r="K433" s="29"/>
      <c r="L433" s="24"/>
      <c r="M433" s="124"/>
      <c r="N433" s="127"/>
    </row>
    <row r="434" spans="1:14" customFormat="1" ht="15" hidden="1" customHeight="1" x14ac:dyDescent="0.25">
      <c r="A434" s="1">
        <f t="shared" si="9"/>
        <v>0</v>
      </c>
      <c r="B434" s="105"/>
      <c r="C434" s="106"/>
      <c r="D434" s="144"/>
      <c r="E434" s="145"/>
      <c r="F434" s="148"/>
      <c r="G434" s="149"/>
      <c r="H434" s="150"/>
      <c r="I434" s="151"/>
      <c r="J434" s="16"/>
      <c r="K434" s="29"/>
      <c r="L434" s="24"/>
      <c r="M434" s="124"/>
      <c r="N434" s="127"/>
    </row>
    <row r="435" spans="1:14" customFormat="1" ht="15" hidden="1" customHeight="1" thickBot="1" x14ac:dyDescent="0.3">
      <c r="A435" s="1">
        <f t="shared" si="9"/>
        <v>0</v>
      </c>
      <c r="B435" s="107"/>
      <c r="C435" s="108"/>
      <c r="D435" s="146"/>
      <c r="E435" s="147"/>
      <c r="F435" s="152"/>
      <c r="G435" s="153"/>
      <c r="H435" s="133"/>
      <c r="I435" s="134"/>
      <c r="J435" s="18"/>
      <c r="K435" s="33"/>
      <c r="L435" s="46"/>
      <c r="M435" s="125"/>
      <c r="N435" s="128"/>
    </row>
    <row r="436" spans="1:14" customFormat="1" ht="15" hidden="1" customHeight="1" x14ac:dyDescent="0.25">
      <c r="A436" s="1">
        <f t="shared" si="9"/>
        <v>0</v>
      </c>
      <c r="B436" s="105" t="s">
        <v>113</v>
      </c>
      <c r="C436" s="106"/>
      <c r="D436" s="135"/>
      <c r="E436" s="136"/>
      <c r="F436" s="137"/>
      <c r="G436" s="138"/>
      <c r="H436" s="139"/>
      <c r="I436" s="140"/>
      <c r="J436" s="22"/>
      <c r="K436" s="47"/>
      <c r="L436" s="23"/>
      <c r="M436" s="141"/>
      <c r="N436" s="132"/>
    </row>
    <row r="437" spans="1:14" customFormat="1" ht="15" hidden="1" customHeight="1" x14ac:dyDescent="0.25">
      <c r="A437" s="1">
        <f t="shared" si="9"/>
        <v>0</v>
      </c>
      <c r="B437" s="105"/>
      <c r="C437" s="106"/>
      <c r="D437" s="113"/>
      <c r="E437" s="114"/>
      <c r="F437" s="121"/>
      <c r="G437" s="122"/>
      <c r="H437" s="115"/>
      <c r="I437" s="116"/>
      <c r="J437" s="16"/>
      <c r="K437" s="29"/>
      <c r="L437" s="24"/>
      <c r="M437" s="124"/>
      <c r="N437" s="127"/>
    </row>
    <row r="438" spans="1:14" customFormat="1" ht="15" hidden="1" customHeight="1" x14ac:dyDescent="0.25">
      <c r="A438" s="1">
        <f t="shared" si="9"/>
        <v>0</v>
      </c>
      <c r="B438" s="105"/>
      <c r="C438" s="106"/>
      <c r="D438" s="113"/>
      <c r="E438" s="114"/>
      <c r="F438" s="121"/>
      <c r="G438" s="122"/>
      <c r="H438" s="115"/>
      <c r="I438" s="116"/>
      <c r="J438" s="16"/>
      <c r="K438" s="29"/>
      <c r="L438" s="24"/>
      <c r="M438" s="124"/>
      <c r="N438" s="127"/>
    </row>
    <row r="439" spans="1:14" customFormat="1" ht="15" hidden="1" customHeight="1" x14ac:dyDescent="0.25">
      <c r="A439" s="1">
        <f t="shared" si="9"/>
        <v>0</v>
      </c>
      <c r="B439" s="105"/>
      <c r="C439" s="106"/>
      <c r="D439" s="113"/>
      <c r="E439" s="114"/>
      <c r="F439" s="121"/>
      <c r="G439" s="122"/>
      <c r="H439" s="115"/>
      <c r="I439" s="116"/>
      <c r="J439" s="16"/>
      <c r="K439" s="29"/>
      <c r="L439" s="24"/>
      <c r="M439" s="142"/>
      <c r="N439" s="131"/>
    </row>
    <row r="440" spans="1:14" customFormat="1" ht="15" hidden="1" customHeight="1" x14ac:dyDescent="0.25">
      <c r="A440" s="1">
        <f t="shared" si="9"/>
        <v>0</v>
      </c>
      <c r="B440" s="105"/>
      <c r="C440" s="106"/>
      <c r="D440" s="113"/>
      <c r="E440" s="114"/>
      <c r="F440" s="121"/>
      <c r="G440" s="122"/>
      <c r="H440" s="115"/>
      <c r="I440" s="116"/>
      <c r="J440" s="16"/>
      <c r="K440" s="29"/>
      <c r="L440" s="24"/>
      <c r="M440" s="123"/>
      <c r="N440" s="126"/>
    </row>
    <row r="441" spans="1:14" customFormat="1" ht="15" hidden="1" customHeight="1" x14ac:dyDescent="0.25">
      <c r="A441" s="1">
        <f t="shared" si="9"/>
        <v>0</v>
      </c>
      <c r="B441" s="105"/>
      <c r="C441" s="106"/>
      <c r="D441" s="113"/>
      <c r="E441" s="114"/>
      <c r="F441" s="121"/>
      <c r="G441" s="122"/>
      <c r="H441" s="115"/>
      <c r="I441" s="116"/>
      <c r="J441" s="16"/>
      <c r="K441" s="29"/>
      <c r="L441" s="24"/>
      <c r="M441" s="124"/>
      <c r="N441" s="127"/>
    </row>
    <row r="442" spans="1:14" customFormat="1" ht="15" hidden="1" customHeight="1" x14ac:dyDescent="0.25">
      <c r="A442" s="1">
        <f t="shared" si="9"/>
        <v>0</v>
      </c>
      <c r="B442" s="105"/>
      <c r="C442" s="106"/>
      <c r="D442" s="113"/>
      <c r="E442" s="114"/>
      <c r="F442" s="121"/>
      <c r="G442" s="122"/>
      <c r="H442" s="115"/>
      <c r="I442" s="116"/>
      <c r="J442" s="16"/>
      <c r="K442" s="29"/>
      <c r="L442" s="24"/>
      <c r="M442" s="124"/>
      <c r="N442" s="127"/>
    </row>
    <row r="443" spans="1:14" customFormat="1" ht="15" hidden="1" customHeight="1" x14ac:dyDescent="0.25">
      <c r="A443" s="1">
        <f t="shared" si="9"/>
        <v>0</v>
      </c>
      <c r="B443" s="105"/>
      <c r="C443" s="106"/>
      <c r="D443" s="113"/>
      <c r="E443" s="114"/>
      <c r="F443" s="121"/>
      <c r="G443" s="122"/>
      <c r="H443" s="115"/>
      <c r="I443" s="116"/>
      <c r="J443" s="16"/>
      <c r="K443" s="29"/>
      <c r="L443" s="24"/>
      <c r="M443" s="142"/>
      <c r="N443" s="131"/>
    </row>
    <row r="444" spans="1:14" customFormat="1" ht="15" hidden="1" customHeight="1" x14ac:dyDescent="0.25">
      <c r="A444" s="1">
        <f t="shared" si="9"/>
        <v>0</v>
      </c>
      <c r="B444" s="105"/>
      <c r="C444" s="106"/>
      <c r="D444" s="113"/>
      <c r="E444" s="114"/>
      <c r="F444" s="121"/>
      <c r="G444" s="122"/>
      <c r="H444" s="115"/>
      <c r="I444" s="116"/>
      <c r="J444" s="16"/>
      <c r="K444" s="29"/>
      <c r="L444" s="24"/>
      <c r="M444" s="123"/>
      <c r="N444" s="126"/>
    </row>
    <row r="445" spans="1:14" customFormat="1" ht="15" hidden="1" customHeight="1" x14ac:dyDescent="0.25">
      <c r="A445" s="1">
        <f t="shared" si="9"/>
        <v>0</v>
      </c>
      <c r="B445" s="105"/>
      <c r="C445" s="106"/>
      <c r="D445" s="113"/>
      <c r="E445" s="114"/>
      <c r="F445" s="121"/>
      <c r="G445" s="122"/>
      <c r="H445" s="115"/>
      <c r="I445" s="116"/>
      <c r="J445" s="16"/>
      <c r="K445" s="29"/>
      <c r="L445" s="24"/>
      <c r="M445" s="124"/>
      <c r="N445" s="127"/>
    </row>
    <row r="446" spans="1:14" customFormat="1" ht="15" hidden="1" customHeight="1" x14ac:dyDescent="0.25">
      <c r="A446" s="1">
        <f t="shared" si="9"/>
        <v>0</v>
      </c>
      <c r="B446" s="105"/>
      <c r="C446" s="106"/>
      <c r="D446" s="113"/>
      <c r="E446" s="114"/>
      <c r="F446" s="121"/>
      <c r="G446" s="122"/>
      <c r="H446" s="115"/>
      <c r="I446" s="116"/>
      <c r="J446" s="16"/>
      <c r="K446" s="29"/>
      <c r="L446" s="24"/>
      <c r="M446" s="124"/>
      <c r="N446" s="127"/>
    </row>
    <row r="447" spans="1:14" customFormat="1" ht="15" hidden="1" customHeight="1" thickBot="1" x14ac:dyDescent="0.3">
      <c r="A447" s="1">
        <f t="shared" si="9"/>
        <v>0</v>
      </c>
      <c r="B447" s="105"/>
      <c r="C447" s="106"/>
      <c r="D447" s="119"/>
      <c r="E447" s="120"/>
      <c r="F447" s="129"/>
      <c r="G447" s="130"/>
      <c r="H447" s="101"/>
      <c r="I447" s="102"/>
      <c r="J447" s="48"/>
      <c r="K447" s="49"/>
      <c r="L447" s="50"/>
      <c r="M447" s="125"/>
      <c r="N447" s="128"/>
    </row>
    <row r="448" spans="1:14" s="1" customFormat="1" ht="30" hidden="1" customHeight="1" x14ac:dyDescent="0.25">
      <c r="A448" s="1">
        <f t="shared" si="9"/>
        <v>0</v>
      </c>
      <c r="B448" s="103" t="s">
        <v>106</v>
      </c>
      <c r="C448" s="104"/>
      <c r="D448" s="109" t="s">
        <v>107</v>
      </c>
      <c r="E448" s="110"/>
      <c r="F448" s="111" t="s">
        <v>31</v>
      </c>
      <c r="G448" s="112" t="s">
        <v>31</v>
      </c>
      <c r="H448" s="111" t="s">
        <v>30</v>
      </c>
      <c r="I448" s="112"/>
      <c r="J448" s="14" t="s">
        <v>31</v>
      </c>
      <c r="K448" s="27" t="s">
        <v>32</v>
      </c>
      <c r="L448" s="28"/>
      <c r="M448" s="51" t="s">
        <v>31</v>
      </c>
      <c r="N448" s="52" t="s">
        <v>31</v>
      </c>
    </row>
    <row r="449" spans="1:16" s="1" customFormat="1" ht="30" hidden="1" customHeight="1" x14ac:dyDescent="0.25">
      <c r="A449" s="1">
        <f t="shared" si="9"/>
        <v>0</v>
      </c>
      <c r="B449" s="105"/>
      <c r="C449" s="106"/>
      <c r="D449" s="113" t="s">
        <v>108</v>
      </c>
      <c r="E449" s="114"/>
      <c r="F449" s="115" t="s">
        <v>31</v>
      </c>
      <c r="G449" s="116" t="s">
        <v>31</v>
      </c>
      <c r="H449" s="115" t="s">
        <v>30</v>
      </c>
      <c r="I449" s="116"/>
      <c r="J449" s="16" t="s">
        <v>31</v>
      </c>
      <c r="K449" s="29" t="s">
        <v>32</v>
      </c>
      <c r="L449" s="30"/>
      <c r="M449" s="31" t="s">
        <v>31</v>
      </c>
      <c r="N449" s="32" t="s">
        <v>31</v>
      </c>
    </row>
    <row r="450" spans="1:16" s="1" customFormat="1" ht="30" hidden="1" customHeight="1" thickBot="1" x14ac:dyDescent="0.3">
      <c r="A450" s="1">
        <f t="shared" si="9"/>
        <v>0</v>
      </c>
      <c r="B450" s="107"/>
      <c r="C450" s="108"/>
      <c r="D450" s="117" t="s">
        <v>114</v>
      </c>
      <c r="E450" s="118"/>
      <c r="F450" s="98" t="s">
        <v>31</v>
      </c>
      <c r="G450" s="99" t="s">
        <v>31</v>
      </c>
      <c r="H450" s="98" t="s">
        <v>30</v>
      </c>
      <c r="I450" s="99"/>
      <c r="J450" s="18" t="s">
        <v>31</v>
      </c>
      <c r="K450" s="33" t="s">
        <v>32</v>
      </c>
      <c r="L450" s="34"/>
      <c r="M450" s="35" t="s">
        <v>31</v>
      </c>
      <c r="N450" s="36" t="s">
        <v>31</v>
      </c>
    </row>
    <row r="451" spans="1:16" customFormat="1" hidden="1" x14ac:dyDescent="0.25">
      <c r="A451" s="1">
        <f t="shared" si="9"/>
        <v>0</v>
      </c>
      <c r="B451" s="4"/>
    </row>
    <row r="452" spans="1:16" customFormat="1" hidden="1" x14ac:dyDescent="0.25">
      <c r="A452" s="1">
        <f t="shared" si="9"/>
        <v>0</v>
      </c>
      <c r="B452" s="4"/>
    </row>
    <row r="453" spans="1:16" customFormat="1" hidden="1" x14ac:dyDescent="0.25">
      <c r="A453" s="1">
        <f t="shared" si="9"/>
        <v>0</v>
      </c>
      <c r="B453" s="4"/>
    </row>
    <row r="454" spans="1:16" customFormat="1" hidden="1" x14ac:dyDescent="0.25">
      <c r="A454" s="1">
        <f>$A$459</f>
        <v>0</v>
      </c>
      <c r="B454" s="4"/>
      <c r="C454" s="37" t="s">
        <v>111</v>
      </c>
      <c r="D454" s="38"/>
      <c r="E454" s="38"/>
    </row>
    <row r="455" spans="1:16" s="39" customFormat="1" hidden="1" x14ac:dyDescent="0.25">
      <c r="A455" s="1">
        <f t="shared" ref="A455:A458" si="10">$A$459</f>
        <v>0</v>
      </c>
      <c r="C455" s="37"/>
    </row>
    <row r="456" spans="1:16" s="39" customFormat="1" ht="15" hidden="1" customHeight="1" x14ac:dyDescent="0.25">
      <c r="A456" s="1">
        <f t="shared" si="10"/>
        <v>0</v>
      </c>
      <c r="C456" s="37" t="s">
        <v>112</v>
      </c>
      <c r="D456" s="38"/>
      <c r="E456" s="38"/>
      <c r="I456" s="40"/>
      <c r="J456" s="40"/>
      <c r="K456" s="40"/>
      <c r="L456" s="40"/>
      <c r="M456" s="41"/>
      <c r="N456" s="41"/>
    </row>
    <row r="457" spans="1:16" s="39" customFormat="1" hidden="1" x14ac:dyDescent="0.25">
      <c r="A457" s="1">
        <f t="shared" si="10"/>
        <v>0</v>
      </c>
      <c r="G457" s="41"/>
      <c r="I457" s="166" t="str">
        <f>"podpis a pečiatka "&amp;IF(COUNTA([1]summary!$H$72:$H$81)=0,"navrhovateľa","dodávateľa")</f>
        <v>podpis a pečiatka navrhovateľa</v>
      </c>
      <c r="J457" s="166"/>
      <c r="K457" s="166"/>
      <c r="L457" s="166"/>
      <c r="M457" s="42"/>
      <c r="N457" s="42"/>
    </row>
    <row r="458" spans="1:16" s="1" customFormat="1" ht="21" hidden="1" x14ac:dyDescent="0.25">
      <c r="A458" s="1">
        <f t="shared" si="10"/>
        <v>0</v>
      </c>
      <c r="B458" s="2"/>
      <c r="C458" s="2"/>
      <c r="D458" s="2"/>
      <c r="E458" s="2"/>
      <c r="F458" s="2"/>
      <c r="G458" s="2"/>
      <c r="H458" s="2"/>
      <c r="I458" s="2"/>
      <c r="J458" s="2"/>
      <c r="K458" s="2"/>
      <c r="M458" s="3"/>
      <c r="N458" s="3" t="str">
        <f>'[1]Výzva na prieskum trhu'!$C$130</f>
        <v xml:space="preserve">Príloha č. 1: </v>
      </c>
    </row>
    <row r="459" spans="1:16" s="1" customFormat="1" ht="23.25" hidden="1" customHeight="1" x14ac:dyDescent="0.25">
      <c r="A459" s="1">
        <f>IF(COUNTA([1]summary!$H$72:$H$81)=0,IF([1]summary!$G$20="všetky predmety spolu",0,1)*A464,IF([1]summary!$E$58="cenové ponuky komplexne",0,1)*A464)</f>
        <v>0</v>
      </c>
      <c r="B459" s="167" t="str">
        <f>IF([1]summary!$F$12=$P$10,'[1]Výzva na predloženie CP'!$B$2,IF(COUNTA([1]summary!$H$72:$H$81)=0,'[1]Výzva na prieskum trhu'!$B$2,'[1]Výzva na predloženie CP'!$B$2))</f>
        <v>Výzva na predloženie ponúk - prieskum trhu</v>
      </c>
      <c r="C459" s="167"/>
      <c r="D459" s="167"/>
      <c r="E459" s="167"/>
      <c r="F459" s="167"/>
      <c r="G459" s="167"/>
      <c r="H459" s="167"/>
      <c r="I459" s="167"/>
      <c r="J459" s="167"/>
      <c r="K459" s="167"/>
      <c r="L459" s="167"/>
      <c r="M459" s="167"/>
      <c r="N459" s="167"/>
    </row>
    <row r="460" spans="1:16" s="1" customFormat="1" hidden="1" x14ac:dyDescent="0.25">
      <c r="A460" s="1">
        <f>$A$459</f>
        <v>0</v>
      </c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6" s="1" customFormat="1" ht="23.25" hidden="1" customHeight="1" x14ac:dyDescent="0.25">
      <c r="A461" s="1">
        <f>$A$459</f>
        <v>0</v>
      </c>
      <c r="B461" s="167" t="str">
        <f>IF(COUNTA([1]summary!$H$72:$H$81)=0,'[1]Výzva na prieskum trhu'!$E$130,'[1]Výzva na predloženie CP'!$E$320)</f>
        <v>Vymedzenie predmetu prieskumu trhu</v>
      </c>
      <c r="C461" s="167"/>
      <c r="D461" s="167"/>
      <c r="E461" s="167"/>
      <c r="F461" s="167"/>
      <c r="G461" s="167"/>
      <c r="H461" s="167"/>
      <c r="I461" s="167"/>
      <c r="J461" s="167"/>
      <c r="K461" s="167"/>
      <c r="L461" s="167"/>
      <c r="M461" s="167"/>
      <c r="N461" s="167"/>
    </row>
    <row r="462" spans="1:16" customFormat="1" hidden="1" x14ac:dyDescent="0.25">
      <c r="A462" s="1">
        <f>$A$459</f>
        <v>0</v>
      </c>
      <c r="B462" s="4"/>
    </row>
    <row r="463" spans="1:16" customFormat="1" hidden="1" x14ac:dyDescent="0.25">
      <c r="A463" s="1">
        <f>$A$459</f>
        <v>0</v>
      </c>
      <c r="B463" s="4"/>
    </row>
    <row r="464" spans="1:16" s="9" customFormat="1" ht="15.75" hidden="1" x14ac:dyDescent="0.25">
      <c r="A464" s="9">
        <f>IF(SUM($A$10:$A$11)=0,1,0)*IF(D464&lt;&gt;"",1,0)</f>
        <v>0</v>
      </c>
      <c r="B464" s="168" t="s">
        <v>4</v>
      </c>
      <c r="C464" s="168"/>
      <c r="D464" s="169" t="str">
        <f>IF([1]summary!$B$47&lt;&gt;"",[1]summary!$B$47,"")</f>
        <v/>
      </c>
      <c r="E464" s="169"/>
      <c r="F464" s="169"/>
      <c r="G464" s="169"/>
      <c r="H464" s="169"/>
      <c r="I464" s="169"/>
      <c r="J464" s="169"/>
      <c r="K464" s="169"/>
      <c r="L464" s="169"/>
      <c r="M464" s="10" t="s">
        <v>5</v>
      </c>
      <c r="N464" s="11" t="str">
        <f>IF([1]summary!$G$47&lt;&gt;"",[1]summary!$G$47,"")</f>
        <v/>
      </c>
      <c r="P464" s="12"/>
    </row>
    <row r="465" spans="1:16" customFormat="1" hidden="1" x14ac:dyDescent="0.25">
      <c r="A465" s="1">
        <f>$A$464</f>
        <v>0</v>
      </c>
      <c r="B465" s="4"/>
      <c r="P465" s="13"/>
    </row>
    <row r="466" spans="1:16" customFormat="1" ht="69.95" hidden="1" customHeight="1" thickBot="1" x14ac:dyDescent="0.3">
      <c r="A466" s="1">
        <f t="shared" ref="A466:A496" si="11">$A$464</f>
        <v>0</v>
      </c>
      <c r="B466" s="154" t="s">
        <v>6</v>
      </c>
      <c r="C466" s="155"/>
      <c r="D466" s="155"/>
      <c r="E466" s="156"/>
      <c r="F466" s="157" t="s">
        <v>7</v>
      </c>
      <c r="G466" s="158"/>
      <c r="H466" s="159" t="s">
        <v>8</v>
      </c>
      <c r="I466" s="160"/>
      <c r="J466" s="43" t="s">
        <v>9</v>
      </c>
      <c r="K466" s="161" t="s">
        <v>10</v>
      </c>
      <c r="L466" s="162"/>
      <c r="M466" s="44" t="s">
        <v>11</v>
      </c>
      <c r="N466" s="45" t="s">
        <v>12</v>
      </c>
      <c r="P466" s="13"/>
    </row>
    <row r="467" spans="1:16" customFormat="1" ht="15" hidden="1" customHeight="1" x14ac:dyDescent="0.25">
      <c r="A467" s="1">
        <f t="shared" si="11"/>
        <v>0</v>
      </c>
      <c r="B467" s="103" t="s">
        <v>13</v>
      </c>
      <c r="C467" s="104"/>
      <c r="D467" s="109"/>
      <c r="E467" s="110"/>
      <c r="F467" s="163"/>
      <c r="G467" s="164"/>
      <c r="H467" s="111"/>
      <c r="I467" s="112"/>
      <c r="J467" s="14"/>
      <c r="K467" s="27"/>
      <c r="L467" s="28"/>
      <c r="M467" s="141"/>
      <c r="N467" s="132"/>
    </row>
    <row r="468" spans="1:16" customFormat="1" ht="15" hidden="1" customHeight="1" x14ac:dyDescent="0.25">
      <c r="A468" s="1">
        <f t="shared" si="11"/>
        <v>0</v>
      </c>
      <c r="B468" s="105"/>
      <c r="C468" s="106"/>
      <c r="D468" s="113"/>
      <c r="E468" s="114"/>
      <c r="F468" s="121"/>
      <c r="G468" s="122"/>
      <c r="H468" s="115"/>
      <c r="I468" s="116"/>
      <c r="J468" s="16"/>
      <c r="K468" s="29"/>
      <c r="L468" s="24"/>
      <c r="M468" s="124"/>
      <c r="N468" s="127"/>
    </row>
    <row r="469" spans="1:16" customFormat="1" ht="15" hidden="1" customHeight="1" x14ac:dyDescent="0.25">
      <c r="A469" s="1">
        <f t="shared" si="11"/>
        <v>0</v>
      </c>
      <c r="B469" s="105"/>
      <c r="C469" s="106"/>
      <c r="D469" s="113"/>
      <c r="E469" s="114"/>
      <c r="F469" s="121"/>
      <c r="G469" s="122"/>
      <c r="H469" s="115"/>
      <c r="I469" s="116"/>
      <c r="J469" s="16"/>
      <c r="K469" s="29"/>
      <c r="L469" s="24"/>
      <c r="M469" s="124"/>
      <c r="N469" s="127"/>
    </row>
    <row r="470" spans="1:16" customFormat="1" ht="15" hidden="1" customHeight="1" x14ac:dyDescent="0.25">
      <c r="A470" s="1">
        <f t="shared" si="11"/>
        <v>0</v>
      </c>
      <c r="B470" s="105"/>
      <c r="C470" s="106"/>
      <c r="D470" s="113"/>
      <c r="E470" s="114"/>
      <c r="F470" s="121"/>
      <c r="G470" s="122"/>
      <c r="H470" s="115"/>
      <c r="I470" s="116"/>
      <c r="J470" s="16"/>
      <c r="K470" s="29"/>
      <c r="L470" s="24"/>
      <c r="M470" s="142"/>
      <c r="N470" s="131"/>
    </row>
    <row r="471" spans="1:16" customFormat="1" ht="15" hidden="1" customHeight="1" x14ac:dyDescent="0.25">
      <c r="A471" s="1">
        <f t="shared" si="11"/>
        <v>0</v>
      </c>
      <c r="B471" s="105"/>
      <c r="C471" s="106"/>
      <c r="D471" s="120"/>
      <c r="E471" s="143"/>
      <c r="F471" s="148"/>
      <c r="G471" s="149"/>
      <c r="H471" s="150"/>
      <c r="I471" s="151"/>
      <c r="J471" s="16"/>
      <c r="K471" s="29"/>
      <c r="L471" s="24"/>
      <c r="M471" s="123"/>
      <c r="N471" s="126"/>
    </row>
    <row r="472" spans="1:16" customFormat="1" ht="15" hidden="1" customHeight="1" x14ac:dyDescent="0.25">
      <c r="A472" s="1">
        <f t="shared" si="11"/>
        <v>0</v>
      </c>
      <c r="B472" s="105"/>
      <c r="C472" s="106"/>
      <c r="D472" s="144"/>
      <c r="E472" s="145"/>
      <c r="F472" s="148"/>
      <c r="G472" s="149"/>
      <c r="H472" s="150"/>
      <c r="I472" s="151"/>
      <c r="J472" s="16"/>
      <c r="K472" s="29"/>
      <c r="L472" s="24"/>
      <c r="M472" s="124"/>
      <c r="N472" s="127"/>
    </row>
    <row r="473" spans="1:16" customFormat="1" ht="15" hidden="1" customHeight="1" x14ac:dyDescent="0.25">
      <c r="A473" s="1">
        <f t="shared" si="11"/>
        <v>0</v>
      </c>
      <c r="B473" s="105"/>
      <c r="C473" s="106"/>
      <c r="D473" s="144"/>
      <c r="E473" s="145"/>
      <c r="F473" s="148"/>
      <c r="G473" s="149"/>
      <c r="H473" s="150"/>
      <c r="I473" s="151"/>
      <c r="J473" s="16"/>
      <c r="K473" s="29"/>
      <c r="L473" s="24"/>
      <c r="M473" s="124"/>
      <c r="N473" s="127"/>
    </row>
    <row r="474" spans="1:16" customFormat="1" ht="15" hidden="1" customHeight="1" x14ac:dyDescent="0.25">
      <c r="A474" s="1">
        <f t="shared" si="11"/>
        <v>0</v>
      </c>
      <c r="B474" s="105"/>
      <c r="C474" s="106"/>
      <c r="D474" s="136"/>
      <c r="E474" s="165"/>
      <c r="F474" s="148"/>
      <c r="G474" s="149"/>
      <c r="H474" s="150"/>
      <c r="I474" s="151"/>
      <c r="J474" s="16"/>
      <c r="K474" s="29"/>
      <c r="L474" s="24"/>
      <c r="M474" s="142"/>
      <c r="N474" s="131"/>
    </row>
    <row r="475" spans="1:16" customFormat="1" ht="15" hidden="1" customHeight="1" x14ac:dyDescent="0.25">
      <c r="A475" s="1">
        <f t="shared" si="11"/>
        <v>0</v>
      </c>
      <c r="B475" s="105"/>
      <c r="C475" s="106"/>
      <c r="D475" s="120"/>
      <c r="E475" s="143"/>
      <c r="F475" s="148"/>
      <c r="G475" s="149"/>
      <c r="H475" s="150"/>
      <c r="I475" s="151"/>
      <c r="J475" s="16"/>
      <c r="K475" s="29"/>
      <c r="L475" s="24"/>
      <c r="M475" s="123"/>
      <c r="N475" s="126"/>
    </row>
    <row r="476" spans="1:16" customFormat="1" ht="15" hidden="1" customHeight="1" x14ac:dyDescent="0.25">
      <c r="A476" s="1">
        <f t="shared" si="11"/>
        <v>0</v>
      </c>
      <c r="B476" s="105"/>
      <c r="C476" s="106"/>
      <c r="D476" s="144"/>
      <c r="E476" s="145"/>
      <c r="F476" s="148"/>
      <c r="G476" s="149"/>
      <c r="H476" s="150"/>
      <c r="I476" s="151"/>
      <c r="J476" s="16"/>
      <c r="K476" s="29"/>
      <c r="L476" s="24"/>
      <c r="M476" s="124"/>
      <c r="N476" s="127"/>
    </row>
    <row r="477" spans="1:16" customFormat="1" ht="15" hidden="1" customHeight="1" x14ac:dyDescent="0.25">
      <c r="A477" s="1">
        <f t="shared" si="11"/>
        <v>0</v>
      </c>
      <c r="B477" s="105"/>
      <c r="C477" s="106"/>
      <c r="D477" s="144"/>
      <c r="E477" s="145"/>
      <c r="F477" s="148"/>
      <c r="G477" s="149"/>
      <c r="H477" s="150"/>
      <c r="I477" s="151"/>
      <c r="J477" s="16"/>
      <c r="K477" s="29"/>
      <c r="L477" s="24"/>
      <c r="M477" s="124"/>
      <c r="N477" s="127"/>
    </row>
    <row r="478" spans="1:16" customFormat="1" ht="15" hidden="1" customHeight="1" thickBot="1" x14ac:dyDescent="0.3">
      <c r="A478" s="1">
        <f t="shared" si="11"/>
        <v>0</v>
      </c>
      <c r="B478" s="107"/>
      <c r="C478" s="108"/>
      <c r="D478" s="146"/>
      <c r="E478" s="147"/>
      <c r="F478" s="152"/>
      <c r="G478" s="153"/>
      <c r="H478" s="133"/>
      <c r="I478" s="134"/>
      <c r="J478" s="18"/>
      <c r="K478" s="33"/>
      <c r="L478" s="46"/>
      <c r="M478" s="125"/>
      <c r="N478" s="128"/>
    </row>
    <row r="479" spans="1:16" customFormat="1" ht="15" hidden="1" customHeight="1" x14ac:dyDescent="0.25">
      <c r="A479" s="1">
        <f t="shared" si="11"/>
        <v>0</v>
      </c>
      <c r="B479" s="105" t="s">
        <v>113</v>
      </c>
      <c r="C479" s="106"/>
      <c r="D479" s="135"/>
      <c r="E479" s="136"/>
      <c r="F479" s="137"/>
      <c r="G479" s="138"/>
      <c r="H479" s="139"/>
      <c r="I479" s="140"/>
      <c r="J479" s="22"/>
      <c r="K479" s="47"/>
      <c r="L479" s="23"/>
      <c r="M479" s="141"/>
      <c r="N479" s="132"/>
    </row>
    <row r="480" spans="1:16" customFormat="1" ht="15" hidden="1" customHeight="1" x14ac:dyDescent="0.25">
      <c r="A480" s="1">
        <f t="shared" si="11"/>
        <v>0</v>
      </c>
      <c r="B480" s="105"/>
      <c r="C480" s="106"/>
      <c r="D480" s="113"/>
      <c r="E480" s="114"/>
      <c r="F480" s="121"/>
      <c r="G480" s="122"/>
      <c r="H480" s="115"/>
      <c r="I480" s="116"/>
      <c r="J480" s="16"/>
      <c r="K480" s="29"/>
      <c r="L480" s="24"/>
      <c r="M480" s="124"/>
      <c r="N480" s="127"/>
    </row>
    <row r="481" spans="1:14" customFormat="1" ht="15" hidden="1" customHeight="1" x14ac:dyDescent="0.25">
      <c r="A481" s="1">
        <f t="shared" si="11"/>
        <v>0</v>
      </c>
      <c r="B481" s="105"/>
      <c r="C481" s="106"/>
      <c r="D481" s="113"/>
      <c r="E481" s="114"/>
      <c r="F481" s="121"/>
      <c r="G481" s="122"/>
      <c r="H481" s="115"/>
      <c r="I481" s="116"/>
      <c r="J481" s="16"/>
      <c r="K481" s="29"/>
      <c r="L481" s="24"/>
      <c r="M481" s="124"/>
      <c r="N481" s="127"/>
    </row>
    <row r="482" spans="1:14" customFormat="1" ht="15" hidden="1" customHeight="1" x14ac:dyDescent="0.25">
      <c r="A482" s="1">
        <f t="shared" si="11"/>
        <v>0</v>
      </c>
      <c r="B482" s="105"/>
      <c r="C482" s="106"/>
      <c r="D482" s="113"/>
      <c r="E482" s="114"/>
      <c r="F482" s="121"/>
      <c r="G482" s="122"/>
      <c r="H482" s="115"/>
      <c r="I482" s="116"/>
      <c r="J482" s="16"/>
      <c r="K482" s="29"/>
      <c r="L482" s="24"/>
      <c r="M482" s="142"/>
      <c r="N482" s="131"/>
    </row>
    <row r="483" spans="1:14" customFormat="1" ht="15" hidden="1" customHeight="1" x14ac:dyDescent="0.25">
      <c r="A483" s="1">
        <f t="shared" si="11"/>
        <v>0</v>
      </c>
      <c r="B483" s="105"/>
      <c r="C483" s="106"/>
      <c r="D483" s="113"/>
      <c r="E483" s="114"/>
      <c r="F483" s="121"/>
      <c r="G483" s="122"/>
      <c r="H483" s="115"/>
      <c r="I483" s="116"/>
      <c r="J483" s="16"/>
      <c r="K483" s="29"/>
      <c r="L483" s="24"/>
      <c r="M483" s="123"/>
      <c r="N483" s="126"/>
    </row>
    <row r="484" spans="1:14" customFormat="1" ht="15" hidden="1" customHeight="1" x14ac:dyDescent="0.25">
      <c r="A484" s="1">
        <f t="shared" si="11"/>
        <v>0</v>
      </c>
      <c r="B484" s="105"/>
      <c r="C484" s="106"/>
      <c r="D484" s="113"/>
      <c r="E484" s="114"/>
      <c r="F484" s="121"/>
      <c r="G484" s="122"/>
      <c r="H484" s="115"/>
      <c r="I484" s="116"/>
      <c r="J484" s="16"/>
      <c r="K484" s="29"/>
      <c r="L484" s="24"/>
      <c r="M484" s="124"/>
      <c r="N484" s="127"/>
    </row>
    <row r="485" spans="1:14" customFormat="1" ht="15" hidden="1" customHeight="1" x14ac:dyDescent="0.25">
      <c r="A485" s="1">
        <f t="shared" si="11"/>
        <v>0</v>
      </c>
      <c r="B485" s="105"/>
      <c r="C485" s="106"/>
      <c r="D485" s="113"/>
      <c r="E485" s="114"/>
      <c r="F485" s="121"/>
      <c r="G485" s="122"/>
      <c r="H485" s="115"/>
      <c r="I485" s="116"/>
      <c r="J485" s="16"/>
      <c r="K485" s="29"/>
      <c r="L485" s="24"/>
      <c r="M485" s="124"/>
      <c r="N485" s="127"/>
    </row>
    <row r="486" spans="1:14" customFormat="1" ht="15" hidden="1" customHeight="1" x14ac:dyDescent="0.25">
      <c r="A486" s="1">
        <f t="shared" si="11"/>
        <v>0</v>
      </c>
      <c r="B486" s="105"/>
      <c r="C486" s="106"/>
      <c r="D486" s="113"/>
      <c r="E486" s="114"/>
      <c r="F486" s="121"/>
      <c r="G486" s="122"/>
      <c r="H486" s="115"/>
      <c r="I486" s="116"/>
      <c r="J486" s="16"/>
      <c r="K486" s="29"/>
      <c r="L486" s="24"/>
      <c r="M486" s="142"/>
      <c r="N486" s="131"/>
    </row>
    <row r="487" spans="1:14" customFormat="1" ht="15" hidden="1" customHeight="1" x14ac:dyDescent="0.25">
      <c r="A487" s="1">
        <f t="shared" si="11"/>
        <v>0</v>
      </c>
      <c r="B487" s="105"/>
      <c r="C487" s="106"/>
      <c r="D487" s="113"/>
      <c r="E487" s="114"/>
      <c r="F487" s="121"/>
      <c r="G487" s="122"/>
      <c r="H487" s="115"/>
      <c r="I487" s="116"/>
      <c r="J487" s="16"/>
      <c r="K487" s="29"/>
      <c r="L487" s="24"/>
      <c r="M487" s="123"/>
      <c r="N487" s="126"/>
    </row>
    <row r="488" spans="1:14" customFormat="1" ht="15" hidden="1" customHeight="1" x14ac:dyDescent="0.25">
      <c r="A488" s="1">
        <f t="shared" si="11"/>
        <v>0</v>
      </c>
      <c r="B488" s="105"/>
      <c r="C488" s="106"/>
      <c r="D488" s="113"/>
      <c r="E488" s="114"/>
      <c r="F488" s="121"/>
      <c r="G488" s="122"/>
      <c r="H488" s="115"/>
      <c r="I488" s="116"/>
      <c r="J488" s="16"/>
      <c r="K488" s="29"/>
      <c r="L488" s="24"/>
      <c r="M488" s="124"/>
      <c r="N488" s="127"/>
    </row>
    <row r="489" spans="1:14" customFormat="1" ht="15" hidden="1" customHeight="1" x14ac:dyDescent="0.25">
      <c r="A489" s="1">
        <f t="shared" si="11"/>
        <v>0</v>
      </c>
      <c r="B489" s="105"/>
      <c r="C489" s="106"/>
      <c r="D489" s="113"/>
      <c r="E489" s="114"/>
      <c r="F489" s="121"/>
      <c r="G489" s="122"/>
      <c r="H489" s="115"/>
      <c r="I489" s="116"/>
      <c r="J489" s="16"/>
      <c r="K489" s="29"/>
      <c r="L489" s="24"/>
      <c r="M489" s="124"/>
      <c r="N489" s="127"/>
    </row>
    <row r="490" spans="1:14" customFormat="1" ht="15" hidden="1" customHeight="1" thickBot="1" x14ac:dyDescent="0.3">
      <c r="A490" s="1">
        <f t="shared" si="11"/>
        <v>0</v>
      </c>
      <c r="B490" s="105"/>
      <c r="C490" s="106"/>
      <c r="D490" s="119"/>
      <c r="E490" s="120"/>
      <c r="F490" s="129"/>
      <c r="G490" s="130"/>
      <c r="H490" s="101"/>
      <c r="I490" s="102"/>
      <c r="J490" s="48"/>
      <c r="K490" s="49"/>
      <c r="L490" s="50"/>
      <c r="M490" s="125"/>
      <c r="N490" s="128"/>
    </row>
    <row r="491" spans="1:14" s="1" customFormat="1" ht="30" hidden="1" customHeight="1" x14ac:dyDescent="0.25">
      <c r="A491" s="1">
        <f t="shared" si="11"/>
        <v>0</v>
      </c>
      <c r="B491" s="103" t="s">
        <v>106</v>
      </c>
      <c r="C491" s="104"/>
      <c r="D491" s="109" t="s">
        <v>107</v>
      </c>
      <c r="E491" s="110"/>
      <c r="F491" s="111" t="s">
        <v>31</v>
      </c>
      <c r="G491" s="112" t="s">
        <v>31</v>
      </c>
      <c r="H491" s="111" t="s">
        <v>30</v>
      </c>
      <c r="I491" s="112"/>
      <c r="J491" s="14" t="s">
        <v>31</v>
      </c>
      <c r="K491" s="27" t="s">
        <v>32</v>
      </c>
      <c r="L491" s="28"/>
      <c r="M491" s="51" t="s">
        <v>31</v>
      </c>
      <c r="N491" s="52" t="s">
        <v>31</v>
      </c>
    </row>
    <row r="492" spans="1:14" s="1" customFormat="1" ht="30" hidden="1" customHeight="1" x14ac:dyDescent="0.25">
      <c r="A492" s="1">
        <f t="shared" si="11"/>
        <v>0</v>
      </c>
      <c r="B492" s="105"/>
      <c r="C492" s="106"/>
      <c r="D492" s="113" t="s">
        <v>108</v>
      </c>
      <c r="E492" s="114"/>
      <c r="F492" s="115" t="s">
        <v>31</v>
      </c>
      <c r="G492" s="116" t="s">
        <v>31</v>
      </c>
      <c r="H492" s="115" t="s">
        <v>30</v>
      </c>
      <c r="I492" s="116"/>
      <c r="J492" s="16" t="s">
        <v>31</v>
      </c>
      <c r="K492" s="29" t="s">
        <v>32</v>
      </c>
      <c r="L492" s="30"/>
      <c r="M492" s="31" t="s">
        <v>31</v>
      </c>
      <c r="N492" s="32" t="s">
        <v>31</v>
      </c>
    </row>
    <row r="493" spans="1:14" s="1" customFormat="1" ht="30" hidden="1" customHeight="1" thickBot="1" x14ac:dyDescent="0.3">
      <c r="A493" s="1">
        <f t="shared" si="11"/>
        <v>0</v>
      </c>
      <c r="B493" s="107"/>
      <c r="C493" s="108"/>
      <c r="D493" s="117" t="s">
        <v>114</v>
      </c>
      <c r="E493" s="118"/>
      <c r="F493" s="98" t="s">
        <v>31</v>
      </c>
      <c r="G493" s="99" t="s">
        <v>31</v>
      </c>
      <c r="H493" s="98" t="s">
        <v>30</v>
      </c>
      <c r="I493" s="99"/>
      <c r="J493" s="18" t="s">
        <v>31</v>
      </c>
      <c r="K493" s="33" t="s">
        <v>32</v>
      </c>
      <c r="L493" s="34"/>
      <c r="M493" s="35" t="s">
        <v>31</v>
      </c>
      <c r="N493" s="36" t="s">
        <v>31</v>
      </c>
    </row>
    <row r="494" spans="1:14" customFormat="1" hidden="1" x14ac:dyDescent="0.25">
      <c r="A494" s="1">
        <f t="shared" si="11"/>
        <v>0</v>
      </c>
      <c r="B494" s="4"/>
    </row>
    <row r="495" spans="1:14" customFormat="1" hidden="1" x14ac:dyDescent="0.25">
      <c r="A495" s="1">
        <f t="shared" si="11"/>
        <v>0</v>
      </c>
      <c r="B495" s="4"/>
    </row>
    <row r="496" spans="1:14" customFormat="1" hidden="1" x14ac:dyDescent="0.25">
      <c r="A496" s="1">
        <f t="shared" si="11"/>
        <v>0</v>
      </c>
      <c r="B496" s="4"/>
    </row>
    <row r="497" spans="1:16" customFormat="1" hidden="1" x14ac:dyDescent="0.25">
      <c r="A497" s="1">
        <f>$A$502</f>
        <v>0</v>
      </c>
      <c r="B497" s="4"/>
      <c r="C497" s="37" t="s">
        <v>111</v>
      </c>
      <c r="D497" s="38"/>
      <c r="E497" s="38"/>
    </row>
    <row r="498" spans="1:16" s="39" customFormat="1" hidden="1" x14ac:dyDescent="0.25">
      <c r="A498" s="1">
        <f t="shared" ref="A498:A501" si="12">$A$502</f>
        <v>0</v>
      </c>
      <c r="C498" s="37"/>
    </row>
    <row r="499" spans="1:16" s="39" customFormat="1" ht="15" hidden="1" customHeight="1" x14ac:dyDescent="0.25">
      <c r="A499" s="1">
        <f t="shared" si="12"/>
        <v>0</v>
      </c>
      <c r="C499" s="37" t="s">
        <v>112</v>
      </c>
      <c r="D499" s="38"/>
      <c r="E499" s="38"/>
      <c r="I499" s="40"/>
      <c r="J499" s="40"/>
      <c r="K499" s="40"/>
      <c r="L499" s="40"/>
      <c r="M499" s="41"/>
      <c r="N499" s="41"/>
    </row>
    <row r="500" spans="1:16" s="39" customFormat="1" hidden="1" x14ac:dyDescent="0.25">
      <c r="A500" s="1">
        <f t="shared" si="12"/>
        <v>0</v>
      </c>
      <c r="G500" s="41"/>
      <c r="I500" s="166" t="str">
        <f>"podpis a pečiatka "&amp;IF(COUNTA([1]summary!$H$72:$H$81)=0,"navrhovateľa","dodávateľa")</f>
        <v>podpis a pečiatka navrhovateľa</v>
      </c>
      <c r="J500" s="166"/>
      <c r="K500" s="166"/>
      <c r="L500" s="166"/>
      <c r="M500" s="42"/>
      <c r="N500" s="42"/>
    </row>
    <row r="501" spans="1:16" s="1" customFormat="1" ht="21" hidden="1" x14ac:dyDescent="0.25">
      <c r="A501" s="1">
        <f t="shared" si="12"/>
        <v>0</v>
      </c>
      <c r="B501" s="2"/>
      <c r="C501" s="2"/>
      <c r="D501" s="2"/>
      <c r="E501" s="2"/>
      <c r="F501" s="2"/>
      <c r="G501" s="2"/>
      <c r="H501" s="2"/>
      <c r="I501" s="2"/>
      <c r="J501" s="2"/>
      <c r="K501" s="2"/>
      <c r="M501" s="3"/>
      <c r="N501" s="3" t="str">
        <f>'[1]Výzva na prieskum trhu'!$C$130</f>
        <v xml:space="preserve">Príloha č. 1: </v>
      </c>
    </row>
    <row r="502" spans="1:16" s="1" customFormat="1" ht="23.25" hidden="1" customHeight="1" x14ac:dyDescent="0.25">
      <c r="A502" s="1">
        <f>IF(COUNTA([1]summary!$H$72:$H$81)=0,IF([1]summary!$G$20="všetky predmety spolu",0,1)*A507,IF([1]summary!$E$58="cenové ponuky komplexne",0,1)*A507)</f>
        <v>0</v>
      </c>
      <c r="B502" s="167" t="str">
        <f>IF([1]summary!$F$12=$P$10,'[1]Výzva na predloženie CP'!$B$2,IF(COUNTA([1]summary!$H$72:$H$81)=0,'[1]Výzva na prieskum trhu'!$B$2,'[1]Výzva na predloženie CP'!$B$2))</f>
        <v>Výzva na predloženie ponúk - prieskum trhu</v>
      </c>
      <c r="C502" s="167"/>
      <c r="D502" s="167"/>
      <c r="E502" s="167"/>
      <c r="F502" s="167"/>
      <c r="G502" s="167"/>
      <c r="H502" s="167"/>
      <c r="I502" s="167"/>
      <c r="J502" s="167"/>
      <c r="K502" s="167"/>
      <c r="L502" s="167"/>
      <c r="M502" s="167"/>
      <c r="N502" s="167"/>
    </row>
    <row r="503" spans="1:16" s="1" customFormat="1" hidden="1" x14ac:dyDescent="0.25">
      <c r="A503" s="1">
        <f>$A$502</f>
        <v>0</v>
      </c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6" s="1" customFormat="1" ht="23.25" hidden="1" customHeight="1" x14ac:dyDescent="0.25">
      <c r="A504" s="1">
        <f t="shared" ref="A504:A506" si="13">$A$502</f>
        <v>0</v>
      </c>
      <c r="B504" s="167" t="str">
        <f>IF(COUNTA([1]summary!$H$72:$H$81)=0,'[1]Výzva na prieskum trhu'!$E$130,'[1]Výzva na predloženie CP'!$E$320)</f>
        <v>Vymedzenie predmetu prieskumu trhu</v>
      </c>
      <c r="C504" s="167"/>
      <c r="D504" s="167"/>
      <c r="E504" s="167"/>
      <c r="F504" s="167"/>
      <c r="G504" s="167"/>
      <c r="H504" s="167"/>
      <c r="I504" s="167"/>
      <c r="J504" s="167"/>
      <c r="K504" s="167"/>
      <c r="L504" s="167"/>
      <c r="M504" s="167"/>
      <c r="N504" s="167"/>
    </row>
    <row r="505" spans="1:16" customFormat="1" hidden="1" x14ac:dyDescent="0.25">
      <c r="A505" s="1">
        <f t="shared" si="13"/>
        <v>0</v>
      </c>
      <c r="B505" s="4"/>
    </row>
    <row r="506" spans="1:16" customFormat="1" hidden="1" x14ac:dyDescent="0.25">
      <c r="A506" s="1">
        <f t="shared" si="13"/>
        <v>0</v>
      </c>
      <c r="B506" s="4"/>
    </row>
    <row r="507" spans="1:16" s="9" customFormat="1" ht="15.75" hidden="1" x14ac:dyDescent="0.25">
      <c r="A507" s="9">
        <f>IF(SUM($A$10:$A$11)=0,1,0)*IF(D507&lt;&gt;"",1,0)</f>
        <v>0</v>
      </c>
      <c r="B507" s="168" t="s">
        <v>4</v>
      </c>
      <c r="C507" s="168"/>
      <c r="D507" s="169" t="str">
        <f>IF([1]summary!$B$48&lt;&gt;"",[1]summary!$B$48,"")</f>
        <v/>
      </c>
      <c r="E507" s="169"/>
      <c r="F507" s="169"/>
      <c r="G507" s="169"/>
      <c r="H507" s="169"/>
      <c r="I507" s="169"/>
      <c r="J507" s="169"/>
      <c r="K507" s="169"/>
      <c r="L507" s="169"/>
      <c r="M507" s="10" t="s">
        <v>5</v>
      </c>
      <c r="N507" s="11" t="str">
        <f>IF([1]summary!$G$48&lt;&gt;"",[1]summary!$G$48,"")</f>
        <v/>
      </c>
      <c r="P507" s="12"/>
    </row>
    <row r="508" spans="1:16" customFormat="1" hidden="1" x14ac:dyDescent="0.25">
      <c r="A508" s="1">
        <f>$A$507</f>
        <v>0</v>
      </c>
      <c r="B508" s="4"/>
      <c r="P508" s="13"/>
    </row>
    <row r="509" spans="1:16" customFormat="1" ht="69.95" hidden="1" customHeight="1" thickBot="1" x14ac:dyDescent="0.3">
      <c r="A509" s="1">
        <f t="shared" ref="A509:A539" si="14">$A$507</f>
        <v>0</v>
      </c>
      <c r="B509" s="154" t="s">
        <v>6</v>
      </c>
      <c r="C509" s="155"/>
      <c r="D509" s="155"/>
      <c r="E509" s="156"/>
      <c r="F509" s="157" t="s">
        <v>7</v>
      </c>
      <c r="G509" s="158"/>
      <c r="H509" s="159" t="s">
        <v>8</v>
      </c>
      <c r="I509" s="160"/>
      <c r="J509" s="43" t="s">
        <v>9</v>
      </c>
      <c r="K509" s="161" t="s">
        <v>10</v>
      </c>
      <c r="L509" s="162"/>
      <c r="M509" s="44" t="s">
        <v>11</v>
      </c>
      <c r="N509" s="45" t="s">
        <v>12</v>
      </c>
      <c r="P509" s="13"/>
    </row>
    <row r="510" spans="1:16" customFormat="1" ht="15" hidden="1" customHeight="1" x14ac:dyDescent="0.25">
      <c r="A510" s="1">
        <f t="shared" si="14"/>
        <v>0</v>
      </c>
      <c r="B510" s="103" t="s">
        <v>13</v>
      </c>
      <c r="C510" s="104"/>
      <c r="D510" s="109"/>
      <c r="E510" s="110"/>
      <c r="F510" s="163"/>
      <c r="G510" s="164"/>
      <c r="H510" s="111"/>
      <c r="I510" s="112"/>
      <c r="J510" s="14"/>
      <c r="K510" s="27"/>
      <c r="L510" s="28"/>
      <c r="M510" s="141"/>
      <c r="N510" s="132"/>
    </row>
    <row r="511" spans="1:16" customFormat="1" ht="15" hidden="1" customHeight="1" x14ac:dyDescent="0.25">
      <c r="A511" s="1">
        <f t="shared" si="14"/>
        <v>0</v>
      </c>
      <c r="B511" s="105"/>
      <c r="C511" s="106"/>
      <c r="D511" s="113"/>
      <c r="E511" s="114"/>
      <c r="F511" s="121"/>
      <c r="G511" s="122"/>
      <c r="H511" s="115"/>
      <c r="I511" s="116"/>
      <c r="J511" s="16"/>
      <c r="K511" s="29"/>
      <c r="L511" s="24"/>
      <c r="M511" s="124"/>
      <c r="N511" s="127"/>
    </row>
    <row r="512" spans="1:16" customFormat="1" ht="15" hidden="1" customHeight="1" x14ac:dyDescent="0.25">
      <c r="A512" s="1">
        <f t="shared" si="14"/>
        <v>0</v>
      </c>
      <c r="B512" s="105"/>
      <c r="C512" s="106"/>
      <c r="D512" s="113"/>
      <c r="E512" s="114"/>
      <c r="F512" s="121"/>
      <c r="G512" s="122"/>
      <c r="H512" s="115"/>
      <c r="I512" s="116"/>
      <c r="J512" s="16"/>
      <c r="K512" s="29"/>
      <c r="L512" s="24"/>
      <c r="M512" s="124"/>
      <c r="N512" s="127"/>
    </row>
    <row r="513" spans="1:14" customFormat="1" ht="15" hidden="1" customHeight="1" x14ac:dyDescent="0.25">
      <c r="A513" s="1">
        <f t="shared" si="14"/>
        <v>0</v>
      </c>
      <c r="B513" s="105"/>
      <c r="C513" s="106"/>
      <c r="D513" s="113"/>
      <c r="E513" s="114"/>
      <c r="F513" s="121"/>
      <c r="G513" s="122"/>
      <c r="H513" s="115"/>
      <c r="I513" s="116"/>
      <c r="J513" s="16"/>
      <c r="K513" s="29"/>
      <c r="L513" s="24"/>
      <c r="M513" s="142"/>
      <c r="N513" s="131"/>
    </row>
    <row r="514" spans="1:14" customFormat="1" ht="15" hidden="1" customHeight="1" x14ac:dyDescent="0.25">
      <c r="A514" s="1">
        <f t="shared" si="14"/>
        <v>0</v>
      </c>
      <c r="B514" s="105"/>
      <c r="C514" s="106"/>
      <c r="D514" s="120"/>
      <c r="E514" s="143"/>
      <c r="F514" s="148"/>
      <c r="G514" s="149"/>
      <c r="H514" s="150"/>
      <c r="I514" s="151"/>
      <c r="J514" s="16"/>
      <c r="K514" s="29"/>
      <c r="L514" s="24"/>
      <c r="M514" s="123"/>
      <c r="N514" s="126"/>
    </row>
    <row r="515" spans="1:14" customFormat="1" ht="15" hidden="1" customHeight="1" x14ac:dyDescent="0.25">
      <c r="A515" s="1">
        <f t="shared" si="14"/>
        <v>0</v>
      </c>
      <c r="B515" s="105"/>
      <c r="C515" s="106"/>
      <c r="D515" s="144"/>
      <c r="E515" s="145"/>
      <c r="F515" s="148"/>
      <c r="G515" s="149"/>
      <c r="H515" s="150"/>
      <c r="I515" s="151"/>
      <c r="J515" s="16"/>
      <c r="K515" s="29"/>
      <c r="L515" s="24"/>
      <c r="M515" s="124"/>
      <c r="N515" s="127"/>
    </row>
    <row r="516" spans="1:14" customFormat="1" ht="15" hidden="1" customHeight="1" x14ac:dyDescent="0.25">
      <c r="A516" s="1">
        <f t="shared" si="14"/>
        <v>0</v>
      </c>
      <c r="B516" s="105"/>
      <c r="C516" s="106"/>
      <c r="D516" s="144"/>
      <c r="E516" s="145"/>
      <c r="F516" s="148"/>
      <c r="G516" s="149"/>
      <c r="H516" s="150"/>
      <c r="I516" s="151"/>
      <c r="J516" s="16"/>
      <c r="K516" s="29"/>
      <c r="L516" s="24"/>
      <c r="M516" s="124"/>
      <c r="N516" s="127"/>
    </row>
    <row r="517" spans="1:14" customFormat="1" ht="15" hidden="1" customHeight="1" x14ac:dyDescent="0.25">
      <c r="A517" s="1">
        <f t="shared" si="14"/>
        <v>0</v>
      </c>
      <c r="B517" s="105"/>
      <c r="C517" s="106"/>
      <c r="D517" s="136"/>
      <c r="E517" s="165"/>
      <c r="F517" s="148"/>
      <c r="G517" s="149"/>
      <c r="H517" s="150"/>
      <c r="I517" s="151"/>
      <c r="J517" s="16"/>
      <c r="K517" s="29"/>
      <c r="L517" s="24"/>
      <c r="M517" s="142"/>
      <c r="N517" s="131"/>
    </row>
    <row r="518" spans="1:14" customFormat="1" ht="15" hidden="1" customHeight="1" x14ac:dyDescent="0.25">
      <c r="A518" s="1">
        <f t="shared" si="14"/>
        <v>0</v>
      </c>
      <c r="B518" s="105"/>
      <c r="C518" s="106"/>
      <c r="D518" s="120"/>
      <c r="E518" s="143"/>
      <c r="F518" s="148"/>
      <c r="G518" s="149"/>
      <c r="H518" s="150"/>
      <c r="I518" s="151"/>
      <c r="J518" s="16"/>
      <c r="K518" s="29"/>
      <c r="L518" s="24"/>
      <c r="M518" s="123"/>
      <c r="N518" s="126"/>
    </row>
    <row r="519" spans="1:14" customFormat="1" ht="15" hidden="1" customHeight="1" x14ac:dyDescent="0.25">
      <c r="A519" s="1">
        <f t="shared" si="14"/>
        <v>0</v>
      </c>
      <c r="B519" s="105"/>
      <c r="C519" s="106"/>
      <c r="D519" s="144"/>
      <c r="E519" s="145"/>
      <c r="F519" s="148"/>
      <c r="G519" s="149"/>
      <c r="H519" s="150"/>
      <c r="I519" s="151"/>
      <c r="J519" s="16"/>
      <c r="K519" s="29"/>
      <c r="L519" s="24"/>
      <c r="M519" s="124"/>
      <c r="N519" s="127"/>
    </row>
    <row r="520" spans="1:14" customFormat="1" ht="15" hidden="1" customHeight="1" x14ac:dyDescent="0.25">
      <c r="A520" s="1">
        <f t="shared" si="14"/>
        <v>0</v>
      </c>
      <c r="B520" s="105"/>
      <c r="C520" s="106"/>
      <c r="D520" s="144"/>
      <c r="E520" s="145"/>
      <c r="F520" s="148"/>
      <c r="G520" s="149"/>
      <c r="H520" s="150"/>
      <c r="I520" s="151"/>
      <c r="J520" s="16"/>
      <c r="K520" s="29"/>
      <c r="L520" s="24"/>
      <c r="M520" s="124"/>
      <c r="N520" s="127"/>
    </row>
    <row r="521" spans="1:14" customFormat="1" ht="15" hidden="1" customHeight="1" thickBot="1" x14ac:dyDescent="0.3">
      <c r="A521" s="1">
        <f t="shared" si="14"/>
        <v>0</v>
      </c>
      <c r="B521" s="107"/>
      <c r="C521" s="108"/>
      <c r="D521" s="146"/>
      <c r="E521" s="147"/>
      <c r="F521" s="152"/>
      <c r="G521" s="153"/>
      <c r="H521" s="133"/>
      <c r="I521" s="134"/>
      <c r="J521" s="18"/>
      <c r="K521" s="33"/>
      <c r="L521" s="46"/>
      <c r="M521" s="125"/>
      <c r="N521" s="128"/>
    </row>
    <row r="522" spans="1:14" customFormat="1" ht="15" hidden="1" customHeight="1" x14ac:dyDescent="0.25">
      <c r="A522" s="1">
        <f t="shared" si="14"/>
        <v>0</v>
      </c>
      <c r="B522" s="105" t="s">
        <v>113</v>
      </c>
      <c r="C522" s="106"/>
      <c r="D522" s="135"/>
      <c r="E522" s="136"/>
      <c r="F522" s="137"/>
      <c r="G522" s="138"/>
      <c r="H522" s="139"/>
      <c r="I522" s="140"/>
      <c r="J522" s="22"/>
      <c r="K522" s="47"/>
      <c r="L522" s="23"/>
      <c r="M522" s="141"/>
      <c r="N522" s="132"/>
    </row>
    <row r="523" spans="1:14" customFormat="1" ht="15" hidden="1" customHeight="1" x14ac:dyDescent="0.25">
      <c r="A523" s="1">
        <f t="shared" si="14"/>
        <v>0</v>
      </c>
      <c r="B523" s="105"/>
      <c r="C523" s="106"/>
      <c r="D523" s="113"/>
      <c r="E523" s="114"/>
      <c r="F523" s="121"/>
      <c r="G523" s="122"/>
      <c r="H523" s="115"/>
      <c r="I523" s="116"/>
      <c r="J523" s="16"/>
      <c r="K523" s="29"/>
      <c r="L523" s="24"/>
      <c r="M523" s="124"/>
      <c r="N523" s="127"/>
    </row>
    <row r="524" spans="1:14" customFormat="1" ht="15" hidden="1" customHeight="1" x14ac:dyDescent="0.25">
      <c r="A524" s="1">
        <f t="shared" si="14"/>
        <v>0</v>
      </c>
      <c r="B524" s="105"/>
      <c r="C524" s="106"/>
      <c r="D524" s="113"/>
      <c r="E524" s="114"/>
      <c r="F524" s="121"/>
      <c r="G524" s="122"/>
      <c r="H524" s="115"/>
      <c r="I524" s="116"/>
      <c r="J524" s="16"/>
      <c r="K524" s="29"/>
      <c r="L524" s="24"/>
      <c r="M524" s="124"/>
      <c r="N524" s="127"/>
    </row>
    <row r="525" spans="1:14" customFormat="1" ht="15" hidden="1" customHeight="1" x14ac:dyDescent="0.25">
      <c r="A525" s="1">
        <f t="shared" si="14"/>
        <v>0</v>
      </c>
      <c r="B525" s="105"/>
      <c r="C525" s="106"/>
      <c r="D525" s="113"/>
      <c r="E525" s="114"/>
      <c r="F525" s="121"/>
      <c r="G525" s="122"/>
      <c r="H525" s="115"/>
      <c r="I525" s="116"/>
      <c r="J525" s="16"/>
      <c r="K525" s="29"/>
      <c r="L525" s="24"/>
      <c r="M525" s="142"/>
      <c r="N525" s="131"/>
    </row>
    <row r="526" spans="1:14" customFormat="1" ht="15" hidden="1" customHeight="1" x14ac:dyDescent="0.25">
      <c r="A526" s="1">
        <f t="shared" si="14"/>
        <v>0</v>
      </c>
      <c r="B526" s="105"/>
      <c r="C526" s="106"/>
      <c r="D526" s="113"/>
      <c r="E526" s="114"/>
      <c r="F526" s="121"/>
      <c r="G526" s="122"/>
      <c r="H526" s="115"/>
      <c r="I526" s="116"/>
      <c r="J526" s="16"/>
      <c r="K526" s="29"/>
      <c r="L526" s="24"/>
      <c r="M526" s="123"/>
      <c r="N526" s="126"/>
    </row>
    <row r="527" spans="1:14" customFormat="1" ht="15" hidden="1" customHeight="1" x14ac:dyDescent="0.25">
      <c r="A527" s="1">
        <f t="shared" si="14"/>
        <v>0</v>
      </c>
      <c r="B527" s="105"/>
      <c r="C527" s="106"/>
      <c r="D527" s="113"/>
      <c r="E527" s="114"/>
      <c r="F527" s="121"/>
      <c r="G527" s="122"/>
      <c r="H527" s="115"/>
      <c r="I527" s="116"/>
      <c r="J527" s="16"/>
      <c r="K527" s="29"/>
      <c r="L527" s="24"/>
      <c r="M527" s="124"/>
      <c r="N527" s="127"/>
    </row>
    <row r="528" spans="1:14" customFormat="1" ht="15" hidden="1" customHeight="1" x14ac:dyDescent="0.25">
      <c r="A528" s="1">
        <f t="shared" si="14"/>
        <v>0</v>
      </c>
      <c r="B528" s="105"/>
      <c r="C528" s="106"/>
      <c r="D528" s="113"/>
      <c r="E528" s="114"/>
      <c r="F528" s="121"/>
      <c r="G528" s="122"/>
      <c r="H528" s="115"/>
      <c r="I528" s="116"/>
      <c r="J528" s="16"/>
      <c r="K528" s="29"/>
      <c r="L528" s="24"/>
      <c r="M528" s="124"/>
      <c r="N528" s="127"/>
    </row>
    <row r="529" spans="1:14" customFormat="1" ht="15" hidden="1" customHeight="1" x14ac:dyDescent="0.25">
      <c r="A529" s="1">
        <f t="shared" si="14"/>
        <v>0</v>
      </c>
      <c r="B529" s="105"/>
      <c r="C529" s="106"/>
      <c r="D529" s="113"/>
      <c r="E529" s="114"/>
      <c r="F529" s="121"/>
      <c r="G529" s="122"/>
      <c r="H529" s="115"/>
      <c r="I529" s="116"/>
      <c r="J529" s="16"/>
      <c r="K529" s="29"/>
      <c r="L529" s="24"/>
      <c r="M529" s="142"/>
      <c r="N529" s="131"/>
    </row>
    <row r="530" spans="1:14" customFormat="1" ht="15" hidden="1" customHeight="1" x14ac:dyDescent="0.25">
      <c r="A530" s="1">
        <f t="shared" si="14"/>
        <v>0</v>
      </c>
      <c r="B530" s="105"/>
      <c r="C530" s="106"/>
      <c r="D530" s="113"/>
      <c r="E530" s="114"/>
      <c r="F530" s="121"/>
      <c r="G530" s="122"/>
      <c r="H530" s="115"/>
      <c r="I530" s="116"/>
      <c r="J530" s="16"/>
      <c r="K530" s="29"/>
      <c r="L530" s="24"/>
      <c r="M530" s="123"/>
      <c r="N530" s="126"/>
    </row>
    <row r="531" spans="1:14" customFormat="1" ht="15" hidden="1" customHeight="1" x14ac:dyDescent="0.25">
      <c r="A531" s="1">
        <f t="shared" si="14"/>
        <v>0</v>
      </c>
      <c r="B531" s="105"/>
      <c r="C531" s="106"/>
      <c r="D531" s="113"/>
      <c r="E531" s="114"/>
      <c r="F531" s="121"/>
      <c r="G531" s="122"/>
      <c r="H531" s="115"/>
      <c r="I531" s="116"/>
      <c r="J531" s="16"/>
      <c r="K531" s="29"/>
      <c r="L531" s="24"/>
      <c r="M531" s="124"/>
      <c r="N531" s="127"/>
    </row>
    <row r="532" spans="1:14" customFormat="1" ht="15" hidden="1" customHeight="1" x14ac:dyDescent="0.25">
      <c r="A532" s="1">
        <f t="shared" si="14"/>
        <v>0</v>
      </c>
      <c r="B532" s="105"/>
      <c r="C532" s="106"/>
      <c r="D532" s="113"/>
      <c r="E532" s="114"/>
      <c r="F532" s="121"/>
      <c r="G532" s="122"/>
      <c r="H532" s="115"/>
      <c r="I532" s="116"/>
      <c r="J532" s="16"/>
      <c r="K532" s="29"/>
      <c r="L532" s="24"/>
      <c r="M532" s="124"/>
      <c r="N532" s="127"/>
    </row>
    <row r="533" spans="1:14" customFormat="1" ht="15" hidden="1" customHeight="1" thickBot="1" x14ac:dyDescent="0.3">
      <c r="A533" s="1">
        <f t="shared" si="14"/>
        <v>0</v>
      </c>
      <c r="B533" s="105"/>
      <c r="C533" s="106"/>
      <c r="D533" s="119"/>
      <c r="E533" s="120"/>
      <c r="F533" s="129"/>
      <c r="G533" s="130"/>
      <c r="H533" s="101"/>
      <c r="I533" s="102"/>
      <c r="J533" s="48"/>
      <c r="K533" s="49"/>
      <c r="L533" s="50"/>
      <c r="M533" s="125"/>
      <c r="N533" s="128"/>
    </row>
    <row r="534" spans="1:14" s="1" customFormat="1" ht="30" hidden="1" customHeight="1" x14ac:dyDescent="0.25">
      <c r="A534" s="1">
        <f t="shared" si="14"/>
        <v>0</v>
      </c>
      <c r="B534" s="103" t="s">
        <v>106</v>
      </c>
      <c r="C534" s="104"/>
      <c r="D534" s="109" t="s">
        <v>107</v>
      </c>
      <c r="E534" s="110"/>
      <c r="F534" s="111" t="s">
        <v>31</v>
      </c>
      <c r="G534" s="112" t="s">
        <v>31</v>
      </c>
      <c r="H534" s="111" t="s">
        <v>30</v>
      </c>
      <c r="I534" s="112"/>
      <c r="J534" s="14" t="s">
        <v>31</v>
      </c>
      <c r="K534" s="27" t="s">
        <v>32</v>
      </c>
      <c r="L534" s="28"/>
      <c r="M534" s="51" t="s">
        <v>31</v>
      </c>
      <c r="N534" s="52" t="s">
        <v>31</v>
      </c>
    </row>
    <row r="535" spans="1:14" s="1" customFormat="1" ht="30" hidden="1" customHeight="1" x14ac:dyDescent="0.25">
      <c r="A535" s="1">
        <f t="shared" si="14"/>
        <v>0</v>
      </c>
      <c r="B535" s="105"/>
      <c r="C535" s="106"/>
      <c r="D535" s="113" t="s">
        <v>108</v>
      </c>
      <c r="E535" s="114"/>
      <c r="F535" s="115" t="s">
        <v>31</v>
      </c>
      <c r="G535" s="116" t="s">
        <v>31</v>
      </c>
      <c r="H535" s="115" t="s">
        <v>30</v>
      </c>
      <c r="I535" s="116"/>
      <c r="J535" s="16" t="s">
        <v>31</v>
      </c>
      <c r="K535" s="29" t="s">
        <v>32</v>
      </c>
      <c r="L535" s="30"/>
      <c r="M535" s="31" t="s">
        <v>31</v>
      </c>
      <c r="N535" s="32" t="s">
        <v>31</v>
      </c>
    </row>
    <row r="536" spans="1:14" s="1" customFormat="1" ht="30" hidden="1" customHeight="1" thickBot="1" x14ac:dyDescent="0.3">
      <c r="A536" s="1">
        <f t="shared" si="14"/>
        <v>0</v>
      </c>
      <c r="B536" s="107"/>
      <c r="C536" s="108"/>
      <c r="D536" s="117" t="s">
        <v>114</v>
      </c>
      <c r="E536" s="118"/>
      <c r="F536" s="98" t="s">
        <v>31</v>
      </c>
      <c r="G536" s="99" t="s">
        <v>31</v>
      </c>
      <c r="H536" s="98" t="s">
        <v>30</v>
      </c>
      <c r="I536" s="99"/>
      <c r="J536" s="18" t="s">
        <v>31</v>
      </c>
      <c r="K536" s="33" t="s">
        <v>32</v>
      </c>
      <c r="L536" s="34"/>
      <c r="M536" s="35" t="s">
        <v>31</v>
      </c>
      <c r="N536" s="36" t="s">
        <v>31</v>
      </c>
    </row>
    <row r="537" spans="1:14" customFormat="1" hidden="1" x14ac:dyDescent="0.25">
      <c r="A537" s="1">
        <f t="shared" si="14"/>
        <v>0</v>
      </c>
      <c r="B537" s="4"/>
    </row>
    <row r="538" spans="1:14" customFormat="1" hidden="1" x14ac:dyDescent="0.25">
      <c r="A538" s="1">
        <f t="shared" si="14"/>
        <v>0</v>
      </c>
      <c r="B538" s="4"/>
    </row>
    <row r="539" spans="1:14" customFormat="1" hidden="1" x14ac:dyDescent="0.25">
      <c r="A539" s="1">
        <f t="shared" si="14"/>
        <v>0</v>
      </c>
      <c r="B539" s="4"/>
    </row>
    <row r="540" spans="1:14" customFormat="1" hidden="1" x14ac:dyDescent="0.25">
      <c r="A540" s="1">
        <f>$A$545</f>
        <v>0</v>
      </c>
      <c r="B540" s="4"/>
      <c r="C540" s="37" t="s">
        <v>111</v>
      </c>
      <c r="D540" s="38"/>
      <c r="E540" s="38"/>
    </row>
    <row r="541" spans="1:14" s="39" customFormat="1" hidden="1" x14ac:dyDescent="0.25">
      <c r="A541" s="1">
        <f t="shared" ref="A541:A544" si="15">$A$545</f>
        <v>0</v>
      </c>
      <c r="C541" s="37"/>
    </row>
    <row r="542" spans="1:14" s="39" customFormat="1" ht="15" hidden="1" customHeight="1" x14ac:dyDescent="0.25">
      <c r="A542" s="1">
        <f t="shared" si="15"/>
        <v>0</v>
      </c>
      <c r="C542" s="37" t="s">
        <v>112</v>
      </c>
      <c r="D542" s="38"/>
      <c r="E542" s="38"/>
      <c r="I542" s="40"/>
      <c r="J542" s="40"/>
      <c r="K542" s="40"/>
      <c r="L542" s="40"/>
      <c r="M542" s="41"/>
      <c r="N542" s="41"/>
    </row>
    <row r="543" spans="1:14" s="39" customFormat="1" hidden="1" x14ac:dyDescent="0.25">
      <c r="A543" s="1">
        <f t="shared" si="15"/>
        <v>0</v>
      </c>
      <c r="G543" s="41"/>
      <c r="I543" s="166" t="str">
        <f>"podpis a pečiatka "&amp;IF(COUNTA([1]summary!$H$72:$H$81)=0,"navrhovateľa","dodávateľa")</f>
        <v>podpis a pečiatka navrhovateľa</v>
      </c>
      <c r="J543" s="166"/>
      <c r="K543" s="166"/>
      <c r="L543" s="166"/>
      <c r="M543" s="42"/>
      <c r="N543" s="42"/>
    </row>
    <row r="544" spans="1:14" s="1" customFormat="1" ht="21" hidden="1" x14ac:dyDescent="0.25">
      <c r="A544" s="1">
        <f t="shared" si="15"/>
        <v>0</v>
      </c>
      <c r="B544" s="2"/>
      <c r="C544" s="2"/>
      <c r="D544" s="2"/>
      <c r="E544" s="2"/>
      <c r="F544" s="2"/>
      <c r="G544" s="2"/>
      <c r="H544" s="2"/>
      <c r="I544" s="2"/>
      <c r="J544" s="2"/>
      <c r="K544" s="2"/>
      <c r="M544" s="3"/>
      <c r="N544" s="3" t="str">
        <f>'[1]Výzva na prieskum trhu'!$C$130</f>
        <v xml:space="preserve">Príloha č. 1: </v>
      </c>
    </row>
    <row r="545" spans="1:16" s="1" customFormat="1" ht="23.25" hidden="1" customHeight="1" x14ac:dyDescent="0.25">
      <c r="A545" s="1">
        <f>IF(COUNTA([1]summary!$H$72:$H$81)=0,IF([1]summary!$G$20="všetky predmety spolu",0,1)*A550,IF([1]summary!$E$58="cenové ponuky komplexne",0,1)*A550)</f>
        <v>0</v>
      </c>
      <c r="B545" s="167" t="str">
        <f>IF([1]summary!$F$12=$P$10,'[1]Výzva na predloženie CP'!$B$2,IF(COUNTA([1]summary!$H$72:$H$81)=0,'[1]Výzva na prieskum trhu'!$B$2,'[1]Výzva na predloženie CP'!$B$2))</f>
        <v>Výzva na predloženie ponúk - prieskum trhu</v>
      </c>
      <c r="C545" s="167"/>
      <c r="D545" s="167"/>
      <c r="E545" s="167"/>
      <c r="F545" s="167"/>
      <c r="G545" s="167"/>
      <c r="H545" s="167"/>
      <c r="I545" s="167"/>
      <c r="J545" s="167"/>
      <c r="K545" s="167"/>
      <c r="L545" s="167"/>
      <c r="M545" s="167"/>
      <c r="N545" s="167"/>
    </row>
    <row r="546" spans="1:16" s="1" customFormat="1" hidden="1" x14ac:dyDescent="0.25">
      <c r="A546" s="1">
        <f>$A$545</f>
        <v>0</v>
      </c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6" s="1" customFormat="1" ht="23.25" hidden="1" customHeight="1" x14ac:dyDescent="0.25">
      <c r="A547" s="1">
        <f>$A$545</f>
        <v>0</v>
      </c>
      <c r="B547" s="167" t="str">
        <f>IF(COUNTA([1]summary!$H$72:$H$81)=0,'[1]Výzva na prieskum trhu'!$E$130,'[1]Výzva na predloženie CP'!$E$320)</f>
        <v>Vymedzenie predmetu prieskumu trhu</v>
      </c>
      <c r="C547" s="167"/>
      <c r="D547" s="167"/>
      <c r="E547" s="167"/>
      <c r="F547" s="167"/>
      <c r="G547" s="167"/>
      <c r="H547" s="167"/>
      <c r="I547" s="167"/>
      <c r="J547" s="167"/>
      <c r="K547" s="167"/>
      <c r="L547" s="167"/>
      <c r="M547" s="167"/>
      <c r="N547" s="167"/>
    </row>
    <row r="548" spans="1:16" customFormat="1" hidden="1" x14ac:dyDescent="0.25">
      <c r="A548" s="1">
        <f>$A$545</f>
        <v>0</v>
      </c>
      <c r="B548" s="4"/>
    </row>
    <row r="549" spans="1:16" customFormat="1" hidden="1" x14ac:dyDescent="0.25">
      <c r="A549" s="1">
        <f>$A$545</f>
        <v>0</v>
      </c>
      <c r="B549" s="4"/>
    </row>
    <row r="550" spans="1:16" s="9" customFormat="1" ht="15.75" hidden="1" x14ac:dyDescent="0.25">
      <c r="A550" s="9">
        <f>IF(SUM($A$10:$A$11)=0,1,0)*IF(D550&lt;&gt;"",1,0)</f>
        <v>0</v>
      </c>
      <c r="B550" s="168" t="s">
        <v>4</v>
      </c>
      <c r="C550" s="168"/>
      <c r="D550" s="169" t="str">
        <f>IF([1]summary!$B$49&lt;&gt;"",[1]summary!$B$49,"")</f>
        <v/>
      </c>
      <c r="E550" s="169"/>
      <c r="F550" s="169"/>
      <c r="G550" s="169"/>
      <c r="H550" s="169"/>
      <c r="I550" s="169"/>
      <c r="J550" s="169"/>
      <c r="K550" s="169"/>
      <c r="L550" s="169"/>
      <c r="M550" s="10" t="s">
        <v>5</v>
      </c>
      <c r="N550" s="11" t="str">
        <f>IF([1]summary!$G$49&lt;&gt;"",[1]summary!$G$49,"")</f>
        <v/>
      </c>
      <c r="P550" s="12"/>
    </row>
    <row r="551" spans="1:16" customFormat="1" hidden="1" x14ac:dyDescent="0.25">
      <c r="A551" s="1">
        <f>$A$550</f>
        <v>0</v>
      </c>
      <c r="B551" s="4"/>
      <c r="P551" s="13"/>
    </row>
    <row r="552" spans="1:16" customFormat="1" ht="69.95" hidden="1" customHeight="1" thickBot="1" x14ac:dyDescent="0.3">
      <c r="A552" s="1">
        <f t="shared" ref="A552:A582" si="16">$A$550</f>
        <v>0</v>
      </c>
      <c r="B552" s="154" t="s">
        <v>6</v>
      </c>
      <c r="C552" s="155"/>
      <c r="D552" s="155"/>
      <c r="E552" s="156"/>
      <c r="F552" s="157" t="s">
        <v>7</v>
      </c>
      <c r="G552" s="158"/>
      <c r="H552" s="159" t="s">
        <v>8</v>
      </c>
      <c r="I552" s="160"/>
      <c r="J552" s="43" t="s">
        <v>9</v>
      </c>
      <c r="K552" s="161" t="s">
        <v>10</v>
      </c>
      <c r="L552" s="162"/>
      <c r="M552" s="44" t="s">
        <v>11</v>
      </c>
      <c r="N552" s="45" t="s">
        <v>12</v>
      </c>
      <c r="P552" s="13"/>
    </row>
    <row r="553" spans="1:16" customFormat="1" ht="15" hidden="1" customHeight="1" x14ac:dyDescent="0.25">
      <c r="A553" s="1">
        <f t="shared" si="16"/>
        <v>0</v>
      </c>
      <c r="B553" s="103" t="s">
        <v>13</v>
      </c>
      <c r="C553" s="104"/>
      <c r="D553" s="109"/>
      <c r="E553" s="110"/>
      <c r="F553" s="163"/>
      <c r="G553" s="164"/>
      <c r="H553" s="111"/>
      <c r="I553" s="112"/>
      <c r="J553" s="14"/>
      <c r="K553" s="27"/>
      <c r="L553" s="28"/>
      <c r="M553" s="141"/>
      <c r="N553" s="132"/>
    </row>
    <row r="554" spans="1:16" customFormat="1" ht="15" hidden="1" customHeight="1" x14ac:dyDescent="0.25">
      <c r="A554" s="1">
        <f t="shared" si="16"/>
        <v>0</v>
      </c>
      <c r="B554" s="105"/>
      <c r="C554" s="106"/>
      <c r="D554" s="113"/>
      <c r="E554" s="114"/>
      <c r="F554" s="121"/>
      <c r="G554" s="122"/>
      <c r="H554" s="115"/>
      <c r="I554" s="116"/>
      <c r="J554" s="16"/>
      <c r="K554" s="29"/>
      <c r="L554" s="24"/>
      <c r="M554" s="124"/>
      <c r="N554" s="127"/>
    </row>
    <row r="555" spans="1:16" customFormat="1" ht="15" hidden="1" customHeight="1" x14ac:dyDescent="0.25">
      <c r="A555" s="1">
        <f t="shared" si="16"/>
        <v>0</v>
      </c>
      <c r="B555" s="105"/>
      <c r="C555" s="106"/>
      <c r="D555" s="113"/>
      <c r="E555" s="114"/>
      <c r="F555" s="121"/>
      <c r="G555" s="122"/>
      <c r="H555" s="115"/>
      <c r="I555" s="116"/>
      <c r="J555" s="16"/>
      <c r="K555" s="29"/>
      <c r="L555" s="24"/>
      <c r="M555" s="124"/>
      <c r="N555" s="127"/>
    </row>
    <row r="556" spans="1:16" customFormat="1" ht="15" hidden="1" customHeight="1" x14ac:dyDescent="0.25">
      <c r="A556" s="1">
        <f t="shared" si="16"/>
        <v>0</v>
      </c>
      <c r="B556" s="105"/>
      <c r="C556" s="106"/>
      <c r="D556" s="113"/>
      <c r="E556" s="114"/>
      <c r="F556" s="121"/>
      <c r="G556" s="122"/>
      <c r="H556" s="115"/>
      <c r="I556" s="116"/>
      <c r="J556" s="16"/>
      <c r="K556" s="29"/>
      <c r="L556" s="24"/>
      <c r="M556" s="142"/>
      <c r="N556" s="131"/>
    </row>
    <row r="557" spans="1:16" customFormat="1" ht="15" hidden="1" customHeight="1" x14ac:dyDescent="0.25">
      <c r="A557" s="1">
        <f t="shared" si="16"/>
        <v>0</v>
      </c>
      <c r="B557" s="105"/>
      <c r="C557" s="106"/>
      <c r="D557" s="120"/>
      <c r="E557" s="143"/>
      <c r="F557" s="148"/>
      <c r="G557" s="149"/>
      <c r="H557" s="150"/>
      <c r="I557" s="151"/>
      <c r="J557" s="16"/>
      <c r="K557" s="29"/>
      <c r="L557" s="24"/>
      <c r="M557" s="123"/>
      <c r="N557" s="126"/>
    </row>
    <row r="558" spans="1:16" customFormat="1" ht="15" hidden="1" customHeight="1" x14ac:dyDescent="0.25">
      <c r="A558" s="1">
        <f t="shared" si="16"/>
        <v>0</v>
      </c>
      <c r="B558" s="105"/>
      <c r="C558" s="106"/>
      <c r="D558" s="144"/>
      <c r="E558" s="145"/>
      <c r="F558" s="148"/>
      <c r="G558" s="149"/>
      <c r="H558" s="150"/>
      <c r="I558" s="151"/>
      <c r="J558" s="16"/>
      <c r="K558" s="29"/>
      <c r="L558" s="24"/>
      <c r="M558" s="124"/>
      <c r="N558" s="127"/>
    </row>
    <row r="559" spans="1:16" customFormat="1" ht="15" hidden="1" customHeight="1" x14ac:dyDescent="0.25">
      <c r="A559" s="1">
        <f t="shared" si="16"/>
        <v>0</v>
      </c>
      <c r="B559" s="105"/>
      <c r="C559" s="106"/>
      <c r="D559" s="144"/>
      <c r="E559" s="145"/>
      <c r="F559" s="148"/>
      <c r="G559" s="149"/>
      <c r="H559" s="150"/>
      <c r="I559" s="151"/>
      <c r="J559" s="16"/>
      <c r="K559" s="29"/>
      <c r="L559" s="24"/>
      <c r="M559" s="124"/>
      <c r="N559" s="127"/>
    </row>
    <row r="560" spans="1:16" customFormat="1" ht="15" hidden="1" customHeight="1" x14ac:dyDescent="0.25">
      <c r="A560" s="1">
        <f t="shared" si="16"/>
        <v>0</v>
      </c>
      <c r="B560" s="105"/>
      <c r="C560" s="106"/>
      <c r="D560" s="136"/>
      <c r="E560" s="165"/>
      <c r="F560" s="148"/>
      <c r="G560" s="149"/>
      <c r="H560" s="150"/>
      <c r="I560" s="151"/>
      <c r="J560" s="16"/>
      <c r="K560" s="29"/>
      <c r="L560" s="24"/>
      <c r="M560" s="142"/>
      <c r="N560" s="131"/>
    </row>
    <row r="561" spans="1:14" customFormat="1" ht="15" hidden="1" customHeight="1" x14ac:dyDescent="0.25">
      <c r="A561" s="1">
        <f t="shared" si="16"/>
        <v>0</v>
      </c>
      <c r="B561" s="105"/>
      <c r="C561" s="106"/>
      <c r="D561" s="120"/>
      <c r="E561" s="143"/>
      <c r="F561" s="148"/>
      <c r="G561" s="149"/>
      <c r="H561" s="150"/>
      <c r="I561" s="151"/>
      <c r="J561" s="16"/>
      <c r="K561" s="29"/>
      <c r="L561" s="24"/>
      <c r="M561" s="123"/>
      <c r="N561" s="126"/>
    </row>
    <row r="562" spans="1:14" customFormat="1" ht="15" hidden="1" customHeight="1" x14ac:dyDescent="0.25">
      <c r="A562" s="1">
        <f t="shared" si="16"/>
        <v>0</v>
      </c>
      <c r="B562" s="105"/>
      <c r="C562" s="106"/>
      <c r="D562" s="144"/>
      <c r="E562" s="145"/>
      <c r="F562" s="148"/>
      <c r="G562" s="149"/>
      <c r="H562" s="150"/>
      <c r="I562" s="151"/>
      <c r="J562" s="16"/>
      <c r="K562" s="29"/>
      <c r="L562" s="24"/>
      <c r="M562" s="124"/>
      <c r="N562" s="127"/>
    </row>
    <row r="563" spans="1:14" customFormat="1" ht="15" hidden="1" customHeight="1" x14ac:dyDescent="0.25">
      <c r="A563" s="1">
        <f t="shared" si="16"/>
        <v>0</v>
      </c>
      <c r="B563" s="105"/>
      <c r="C563" s="106"/>
      <c r="D563" s="144"/>
      <c r="E563" s="145"/>
      <c r="F563" s="148"/>
      <c r="G563" s="149"/>
      <c r="H563" s="150"/>
      <c r="I563" s="151"/>
      <c r="J563" s="16"/>
      <c r="K563" s="29"/>
      <c r="L563" s="24"/>
      <c r="M563" s="124"/>
      <c r="N563" s="127"/>
    </row>
    <row r="564" spans="1:14" customFormat="1" ht="15" hidden="1" customHeight="1" thickBot="1" x14ac:dyDescent="0.3">
      <c r="A564" s="1">
        <f t="shared" si="16"/>
        <v>0</v>
      </c>
      <c r="B564" s="107"/>
      <c r="C564" s="108"/>
      <c r="D564" s="146"/>
      <c r="E564" s="147"/>
      <c r="F564" s="152"/>
      <c r="G564" s="153"/>
      <c r="H564" s="133"/>
      <c r="I564" s="134"/>
      <c r="J564" s="18"/>
      <c r="K564" s="33"/>
      <c r="L564" s="46"/>
      <c r="M564" s="125"/>
      <c r="N564" s="128"/>
    </row>
    <row r="565" spans="1:14" customFormat="1" ht="15" hidden="1" customHeight="1" x14ac:dyDescent="0.25">
      <c r="A565" s="1">
        <f t="shared" si="16"/>
        <v>0</v>
      </c>
      <c r="B565" s="105" t="s">
        <v>113</v>
      </c>
      <c r="C565" s="106"/>
      <c r="D565" s="135"/>
      <c r="E565" s="136"/>
      <c r="F565" s="137"/>
      <c r="G565" s="138"/>
      <c r="H565" s="139"/>
      <c r="I565" s="140"/>
      <c r="J565" s="22"/>
      <c r="K565" s="47"/>
      <c r="L565" s="23"/>
      <c r="M565" s="141"/>
      <c r="N565" s="132"/>
    </row>
    <row r="566" spans="1:14" customFormat="1" ht="15" hidden="1" customHeight="1" x14ac:dyDescent="0.25">
      <c r="A566" s="1">
        <f t="shared" si="16"/>
        <v>0</v>
      </c>
      <c r="B566" s="105"/>
      <c r="C566" s="106"/>
      <c r="D566" s="113"/>
      <c r="E566" s="114"/>
      <c r="F566" s="121"/>
      <c r="G566" s="122"/>
      <c r="H566" s="115"/>
      <c r="I566" s="116"/>
      <c r="J566" s="16"/>
      <c r="K566" s="29"/>
      <c r="L566" s="24"/>
      <c r="M566" s="124"/>
      <c r="N566" s="127"/>
    </row>
    <row r="567" spans="1:14" customFormat="1" ht="15" hidden="1" customHeight="1" x14ac:dyDescent="0.25">
      <c r="A567" s="1">
        <f t="shared" si="16"/>
        <v>0</v>
      </c>
      <c r="B567" s="105"/>
      <c r="C567" s="106"/>
      <c r="D567" s="113"/>
      <c r="E567" s="114"/>
      <c r="F567" s="121"/>
      <c r="G567" s="122"/>
      <c r="H567" s="115"/>
      <c r="I567" s="116"/>
      <c r="J567" s="16"/>
      <c r="K567" s="29"/>
      <c r="L567" s="24"/>
      <c r="M567" s="124"/>
      <c r="N567" s="127"/>
    </row>
    <row r="568" spans="1:14" customFormat="1" ht="15" hidden="1" customHeight="1" x14ac:dyDescent="0.25">
      <c r="A568" s="1">
        <f t="shared" si="16"/>
        <v>0</v>
      </c>
      <c r="B568" s="105"/>
      <c r="C568" s="106"/>
      <c r="D568" s="113"/>
      <c r="E568" s="114"/>
      <c r="F568" s="121"/>
      <c r="G568" s="122"/>
      <c r="H568" s="115"/>
      <c r="I568" s="116"/>
      <c r="J568" s="16"/>
      <c r="K568" s="29"/>
      <c r="L568" s="24"/>
      <c r="M568" s="142"/>
      <c r="N568" s="131"/>
    </row>
    <row r="569" spans="1:14" customFormat="1" ht="15" hidden="1" customHeight="1" x14ac:dyDescent="0.25">
      <c r="A569" s="1">
        <f t="shared" si="16"/>
        <v>0</v>
      </c>
      <c r="B569" s="105"/>
      <c r="C569" s="106"/>
      <c r="D569" s="113"/>
      <c r="E569" s="114"/>
      <c r="F569" s="121"/>
      <c r="G569" s="122"/>
      <c r="H569" s="115"/>
      <c r="I569" s="116"/>
      <c r="J569" s="16"/>
      <c r="K569" s="29"/>
      <c r="L569" s="24"/>
      <c r="M569" s="123"/>
      <c r="N569" s="126"/>
    </row>
    <row r="570" spans="1:14" customFormat="1" ht="15" hidden="1" customHeight="1" x14ac:dyDescent="0.25">
      <c r="A570" s="1">
        <f t="shared" si="16"/>
        <v>0</v>
      </c>
      <c r="B570" s="105"/>
      <c r="C570" s="106"/>
      <c r="D570" s="113"/>
      <c r="E570" s="114"/>
      <c r="F570" s="121"/>
      <c r="G570" s="122"/>
      <c r="H570" s="115"/>
      <c r="I570" s="116"/>
      <c r="J570" s="16"/>
      <c r="K570" s="29"/>
      <c r="L570" s="24"/>
      <c r="M570" s="124"/>
      <c r="N570" s="127"/>
    </row>
    <row r="571" spans="1:14" customFormat="1" ht="15" hidden="1" customHeight="1" x14ac:dyDescent="0.25">
      <c r="A571" s="1">
        <f t="shared" si="16"/>
        <v>0</v>
      </c>
      <c r="B571" s="105"/>
      <c r="C571" s="106"/>
      <c r="D571" s="113"/>
      <c r="E571" s="114"/>
      <c r="F571" s="121"/>
      <c r="G571" s="122"/>
      <c r="H571" s="115"/>
      <c r="I571" s="116"/>
      <c r="J571" s="16"/>
      <c r="K571" s="29"/>
      <c r="L571" s="24"/>
      <c r="M571" s="124"/>
      <c r="N571" s="127"/>
    </row>
    <row r="572" spans="1:14" customFormat="1" ht="15" hidden="1" customHeight="1" x14ac:dyDescent="0.25">
      <c r="A572" s="1">
        <f t="shared" si="16"/>
        <v>0</v>
      </c>
      <c r="B572" s="105"/>
      <c r="C572" s="106"/>
      <c r="D572" s="113"/>
      <c r="E572" s="114"/>
      <c r="F572" s="121"/>
      <c r="G572" s="122"/>
      <c r="H572" s="115"/>
      <c r="I572" s="116"/>
      <c r="J572" s="16"/>
      <c r="K572" s="29"/>
      <c r="L572" s="24"/>
      <c r="M572" s="142"/>
      <c r="N572" s="131"/>
    </row>
    <row r="573" spans="1:14" customFormat="1" ht="15" hidden="1" customHeight="1" x14ac:dyDescent="0.25">
      <c r="A573" s="1">
        <f t="shared" si="16"/>
        <v>0</v>
      </c>
      <c r="B573" s="105"/>
      <c r="C573" s="106"/>
      <c r="D573" s="113"/>
      <c r="E573" s="114"/>
      <c r="F573" s="121"/>
      <c r="G573" s="122"/>
      <c r="H573" s="115"/>
      <c r="I573" s="116"/>
      <c r="J573" s="16"/>
      <c r="K573" s="29"/>
      <c r="L573" s="24"/>
      <c r="M573" s="123"/>
      <c r="N573" s="126"/>
    </row>
    <row r="574" spans="1:14" customFormat="1" ht="15" hidden="1" customHeight="1" x14ac:dyDescent="0.25">
      <c r="A574" s="1">
        <f t="shared" si="16"/>
        <v>0</v>
      </c>
      <c r="B574" s="105"/>
      <c r="C574" s="106"/>
      <c r="D574" s="113"/>
      <c r="E574" s="114"/>
      <c r="F574" s="121"/>
      <c r="G574" s="122"/>
      <c r="H574" s="115"/>
      <c r="I574" s="116"/>
      <c r="J574" s="16"/>
      <c r="K574" s="29"/>
      <c r="L574" s="24"/>
      <c r="M574" s="124"/>
      <c r="N574" s="127"/>
    </row>
    <row r="575" spans="1:14" customFormat="1" ht="15" hidden="1" customHeight="1" x14ac:dyDescent="0.25">
      <c r="A575" s="1">
        <f t="shared" si="16"/>
        <v>0</v>
      </c>
      <c r="B575" s="105"/>
      <c r="C575" s="106"/>
      <c r="D575" s="113"/>
      <c r="E575" s="114"/>
      <c r="F575" s="121"/>
      <c r="G575" s="122"/>
      <c r="H575" s="115"/>
      <c r="I575" s="116"/>
      <c r="J575" s="16"/>
      <c r="K575" s="29"/>
      <c r="L575" s="24"/>
      <c r="M575" s="124"/>
      <c r="N575" s="127"/>
    </row>
    <row r="576" spans="1:14" customFormat="1" ht="15" hidden="1" customHeight="1" thickBot="1" x14ac:dyDescent="0.3">
      <c r="A576" s="1">
        <f t="shared" si="16"/>
        <v>0</v>
      </c>
      <c r="B576" s="105"/>
      <c r="C576" s="106"/>
      <c r="D576" s="119"/>
      <c r="E576" s="120"/>
      <c r="F576" s="129"/>
      <c r="G576" s="130"/>
      <c r="H576" s="101"/>
      <c r="I576" s="102"/>
      <c r="J576" s="48"/>
      <c r="K576" s="49"/>
      <c r="L576" s="50"/>
      <c r="M576" s="125"/>
      <c r="N576" s="128"/>
    </row>
    <row r="577" spans="1:14" s="1" customFormat="1" ht="30" hidden="1" customHeight="1" x14ac:dyDescent="0.25">
      <c r="A577" s="1">
        <f t="shared" si="16"/>
        <v>0</v>
      </c>
      <c r="B577" s="103" t="s">
        <v>106</v>
      </c>
      <c r="C577" s="104"/>
      <c r="D577" s="109" t="s">
        <v>107</v>
      </c>
      <c r="E577" s="110"/>
      <c r="F577" s="111" t="s">
        <v>31</v>
      </c>
      <c r="G577" s="112" t="s">
        <v>31</v>
      </c>
      <c r="H577" s="111" t="s">
        <v>30</v>
      </c>
      <c r="I577" s="112"/>
      <c r="J577" s="14" t="s">
        <v>31</v>
      </c>
      <c r="K577" s="27" t="s">
        <v>32</v>
      </c>
      <c r="L577" s="28"/>
      <c r="M577" s="51" t="s">
        <v>31</v>
      </c>
      <c r="N577" s="52" t="s">
        <v>31</v>
      </c>
    </row>
    <row r="578" spans="1:14" s="1" customFormat="1" ht="30" hidden="1" customHeight="1" x14ac:dyDescent="0.25">
      <c r="A578" s="1">
        <f t="shared" si="16"/>
        <v>0</v>
      </c>
      <c r="B578" s="105"/>
      <c r="C578" s="106"/>
      <c r="D578" s="113" t="s">
        <v>108</v>
      </c>
      <c r="E578" s="114"/>
      <c r="F578" s="115" t="s">
        <v>31</v>
      </c>
      <c r="G578" s="116" t="s">
        <v>31</v>
      </c>
      <c r="H578" s="115" t="s">
        <v>30</v>
      </c>
      <c r="I578" s="116"/>
      <c r="J578" s="16" t="s">
        <v>31</v>
      </c>
      <c r="K578" s="29" t="s">
        <v>32</v>
      </c>
      <c r="L578" s="30"/>
      <c r="M578" s="31" t="s">
        <v>31</v>
      </c>
      <c r="N578" s="32" t="s">
        <v>31</v>
      </c>
    </row>
    <row r="579" spans="1:14" s="1" customFormat="1" ht="30" hidden="1" customHeight="1" thickBot="1" x14ac:dyDescent="0.3">
      <c r="A579" s="1">
        <f t="shared" si="16"/>
        <v>0</v>
      </c>
      <c r="B579" s="107"/>
      <c r="C579" s="108"/>
      <c r="D579" s="117" t="s">
        <v>114</v>
      </c>
      <c r="E579" s="118"/>
      <c r="F579" s="98" t="s">
        <v>31</v>
      </c>
      <c r="G579" s="99" t="s">
        <v>31</v>
      </c>
      <c r="H579" s="98" t="s">
        <v>30</v>
      </c>
      <c r="I579" s="99"/>
      <c r="J579" s="18" t="s">
        <v>31</v>
      </c>
      <c r="K579" s="33" t="s">
        <v>32</v>
      </c>
      <c r="L579" s="34"/>
      <c r="M579" s="35" t="s">
        <v>31</v>
      </c>
      <c r="N579" s="36" t="s">
        <v>31</v>
      </c>
    </row>
    <row r="580" spans="1:14" customFormat="1" hidden="1" x14ac:dyDescent="0.25">
      <c r="A580" s="1">
        <f t="shared" si="16"/>
        <v>0</v>
      </c>
      <c r="B580" s="4"/>
    </row>
    <row r="581" spans="1:14" customFormat="1" hidden="1" x14ac:dyDescent="0.25">
      <c r="A581" s="1">
        <f t="shared" si="16"/>
        <v>0</v>
      </c>
      <c r="B581" s="4"/>
    </row>
    <row r="582" spans="1:14" customFormat="1" hidden="1" x14ac:dyDescent="0.25">
      <c r="A582" s="1">
        <f t="shared" si="16"/>
        <v>0</v>
      </c>
      <c r="B582" s="4"/>
    </row>
    <row r="583" spans="1:14" customFormat="1" hidden="1" x14ac:dyDescent="0.25">
      <c r="A583" s="1">
        <f>$A$588</f>
        <v>0</v>
      </c>
      <c r="B583" s="4"/>
      <c r="C583" s="37" t="s">
        <v>111</v>
      </c>
      <c r="D583" s="38"/>
      <c r="E583" s="38"/>
    </row>
    <row r="584" spans="1:14" s="39" customFormat="1" hidden="1" x14ac:dyDescent="0.25">
      <c r="A584" s="1">
        <f t="shared" ref="A584:A587" si="17">$A$588</f>
        <v>0</v>
      </c>
      <c r="C584" s="37"/>
    </row>
    <row r="585" spans="1:14" s="39" customFormat="1" ht="15" hidden="1" customHeight="1" x14ac:dyDescent="0.25">
      <c r="A585" s="1">
        <f t="shared" si="17"/>
        <v>0</v>
      </c>
      <c r="C585" s="37" t="s">
        <v>112</v>
      </c>
      <c r="D585" s="38"/>
      <c r="E585" s="38"/>
      <c r="I585" s="40"/>
      <c r="J585" s="40"/>
      <c r="K585" s="40"/>
      <c r="L585" s="40"/>
      <c r="M585" s="41"/>
      <c r="N585" s="41"/>
    </row>
    <row r="586" spans="1:14" s="39" customFormat="1" hidden="1" x14ac:dyDescent="0.25">
      <c r="A586" s="1">
        <f t="shared" si="17"/>
        <v>0</v>
      </c>
      <c r="G586" s="41"/>
      <c r="I586" s="166" t="str">
        <f>"podpis a pečiatka "&amp;IF(COUNTA([1]summary!$H$72:$H$81)=0,"navrhovateľa","dodávateľa")</f>
        <v>podpis a pečiatka navrhovateľa</v>
      </c>
      <c r="J586" s="166"/>
      <c r="K586" s="166"/>
      <c r="L586" s="166"/>
      <c r="M586" s="42"/>
      <c r="N586" s="42"/>
    </row>
    <row r="587" spans="1:14" s="1" customFormat="1" ht="21" hidden="1" x14ac:dyDescent="0.25">
      <c r="A587" s="1">
        <f t="shared" si="17"/>
        <v>0</v>
      </c>
      <c r="B587" s="2"/>
      <c r="C587" s="2"/>
      <c r="D587" s="2"/>
      <c r="E587" s="2"/>
      <c r="F587" s="2"/>
      <c r="G587" s="2"/>
      <c r="H587" s="2"/>
      <c r="I587" s="2"/>
      <c r="J587" s="2"/>
      <c r="K587" s="2"/>
      <c r="M587" s="3"/>
      <c r="N587" s="3" t="str">
        <f>'[1]Výzva na prieskum trhu'!$C$130</f>
        <v xml:space="preserve">Príloha č. 1: </v>
      </c>
    </row>
    <row r="588" spans="1:14" s="1" customFormat="1" ht="23.25" hidden="1" customHeight="1" x14ac:dyDescent="0.25">
      <c r="A588" s="1">
        <f>IF(COUNTA([1]summary!$H$72:$H$81)=0,IF([1]summary!$G$20="všetky predmety spolu",0,1)*A593,IF([1]summary!$E$58="cenové ponuky komplexne",0,1)*A593)</f>
        <v>0</v>
      </c>
      <c r="B588" s="167" t="str">
        <f>IF([1]summary!$F$12=$P$10,'[1]Výzva na predloženie CP'!$B$2,IF(COUNTA([1]summary!$H$72:$H$81)=0,'[1]Výzva na prieskum trhu'!$B$2,'[1]Výzva na predloženie CP'!$B$2))</f>
        <v>Výzva na predloženie ponúk - prieskum trhu</v>
      </c>
      <c r="C588" s="167"/>
      <c r="D588" s="167"/>
      <c r="E588" s="167"/>
      <c r="F588" s="167"/>
      <c r="G588" s="167"/>
      <c r="H588" s="167"/>
      <c r="I588" s="167"/>
      <c r="J588" s="167"/>
      <c r="K588" s="167"/>
      <c r="L588" s="167"/>
      <c r="M588" s="167"/>
      <c r="N588" s="167"/>
    </row>
    <row r="589" spans="1:14" s="1" customFormat="1" hidden="1" x14ac:dyDescent="0.25">
      <c r="A589" s="1">
        <f>$A$588</f>
        <v>0</v>
      </c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 s="1" customFormat="1" ht="23.25" hidden="1" customHeight="1" x14ac:dyDescent="0.25">
      <c r="A590" s="1">
        <f>$A$588</f>
        <v>0</v>
      </c>
      <c r="B590" s="167" t="str">
        <f>IF(COUNTA([1]summary!$H$72:$H$81)=0,'[1]Výzva na prieskum trhu'!$E$130,'[1]Výzva na predloženie CP'!$E$320)</f>
        <v>Vymedzenie predmetu prieskumu trhu</v>
      </c>
      <c r="C590" s="167"/>
      <c r="D590" s="167"/>
      <c r="E590" s="167"/>
      <c r="F590" s="167"/>
      <c r="G590" s="167"/>
      <c r="H590" s="167"/>
      <c r="I590" s="167"/>
      <c r="J590" s="167"/>
      <c r="K590" s="167"/>
      <c r="L590" s="167"/>
      <c r="M590" s="167"/>
      <c r="N590" s="167"/>
    </row>
    <row r="591" spans="1:14" customFormat="1" hidden="1" x14ac:dyDescent="0.25">
      <c r="A591" s="1">
        <f>$A$588</f>
        <v>0</v>
      </c>
      <c r="B591" s="4"/>
    </row>
    <row r="592" spans="1:14" customFormat="1" hidden="1" x14ac:dyDescent="0.25">
      <c r="A592" s="1">
        <f>$A$588</f>
        <v>0</v>
      </c>
      <c r="B592" s="4"/>
    </row>
    <row r="593" spans="1:16" s="9" customFormat="1" ht="15.75" hidden="1" x14ac:dyDescent="0.25">
      <c r="A593" s="9">
        <f>IF(SUM($A$10:$A$11)=0,1,0)*IF(D593&lt;&gt;"",1,0)</f>
        <v>0</v>
      </c>
      <c r="B593" s="168" t="s">
        <v>4</v>
      </c>
      <c r="C593" s="168"/>
      <c r="D593" s="169" t="str">
        <f>IF([1]summary!$B$50&lt;&gt;"",[1]summary!$B$50,"")</f>
        <v/>
      </c>
      <c r="E593" s="169"/>
      <c r="F593" s="169"/>
      <c r="G593" s="169"/>
      <c r="H593" s="169"/>
      <c r="I593" s="169"/>
      <c r="J593" s="169"/>
      <c r="K593" s="169"/>
      <c r="L593" s="169"/>
      <c r="M593" s="10" t="s">
        <v>5</v>
      </c>
      <c r="N593" s="11" t="str">
        <f>IF([1]summary!$G$50&lt;&gt;"",[1]summary!$G$50,"")</f>
        <v/>
      </c>
      <c r="P593" s="12"/>
    </row>
    <row r="594" spans="1:16" customFormat="1" hidden="1" x14ac:dyDescent="0.25">
      <c r="A594" s="1">
        <f>$A$593</f>
        <v>0</v>
      </c>
      <c r="B594" s="4"/>
      <c r="P594" s="13"/>
    </row>
    <row r="595" spans="1:16" customFormat="1" ht="69.95" hidden="1" customHeight="1" thickBot="1" x14ac:dyDescent="0.3">
      <c r="A595" s="1">
        <f t="shared" ref="A595:A625" si="18">$A$593</f>
        <v>0</v>
      </c>
      <c r="B595" s="154" t="s">
        <v>6</v>
      </c>
      <c r="C595" s="155"/>
      <c r="D595" s="155"/>
      <c r="E595" s="156"/>
      <c r="F595" s="157" t="s">
        <v>7</v>
      </c>
      <c r="G595" s="158"/>
      <c r="H595" s="159" t="s">
        <v>8</v>
      </c>
      <c r="I595" s="160"/>
      <c r="J595" s="43" t="s">
        <v>9</v>
      </c>
      <c r="K595" s="161" t="s">
        <v>10</v>
      </c>
      <c r="L595" s="162"/>
      <c r="M595" s="44" t="s">
        <v>11</v>
      </c>
      <c r="N595" s="45" t="s">
        <v>12</v>
      </c>
      <c r="P595" s="13"/>
    </row>
    <row r="596" spans="1:16" customFormat="1" ht="15" hidden="1" customHeight="1" x14ac:dyDescent="0.25">
      <c r="A596" s="1">
        <f t="shared" si="18"/>
        <v>0</v>
      </c>
      <c r="B596" s="103" t="s">
        <v>13</v>
      </c>
      <c r="C596" s="104"/>
      <c r="D596" s="109"/>
      <c r="E596" s="110"/>
      <c r="F596" s="163"/>
      <c r="G596" s="164"/>
      <c r="H596" s="111"/>
      <c r="I596" s="112"/>
      <c r="J596" s="14"/>
      <c r="K596" s="27"/>
      <c r="L596" s="28"/>
      <c r="M596" s="141"/>
      <c r="N596" s="132"/>
    </row>
    <row r="597" spans="1:16" customFormat="1" ht="15" hidden="1" customHeight="1" x14ac:dyDescent="0.25">
      <c r="A597" s="1">
        <f t="shared" si="18"/>
        <v>0</v>
      </c>
      <c r="B597" s="105"/>
      <c r="C597" s="106"/>
      <c r="D597" s="113"/>
      <c r="E597" s="114"/>
      <c r="F597" s="121"/>
      <c r="G597" s="122"/>
      <c r="H597" s="115"/>
      <c r="I597" s="116"/>
      <c r="J597" s="16"/>
      <c r="K597" s="29"/>
      <c r="L597" s="24"/>
      <c r="M597" s="124"/>
      <c r="N597" s="127"/>
    </row>
    <row r="598" spans="1:16" customFormat="1" ht="15" hidden="1" customHeight="1" x14ac:dyDescent="0.25">
      <c r="A598" s="1">
        <f t="shared" si="18"/>
        <v>0</v>
      </c>
      <c r="B598" s="105"/>
      <c r="C598" s="106"/>
      <c r="D598" s="113"/>
      <c r="E598" s="114"/>
      <c r="F598" s="121"/>
      <c r="G598" s="122"/>
      <c r="H598" s="115"/>
      <c r="I598" s="116"/>
      <c r="J598" s="16"/>
      <c r="K598" s="29"/>
      <c r="L598" s="24"/>
      <c r="M598" s="124"/>
      <c r="N598" s="127"/>
    </row>
    <row r="599" spans="1:16" customFormat="1" ht="15" hidden="1" customHeight="1" x14ac:dyDescent="0.25">
      <c r="A599" s="1">
        <f t="shared" si="18"/>
        <v>0</v>
      </c>
      <c r="B599" s="105"/>
      <c r="C599" s="106"/>
      <c r="D599" s="113"/>
      <c r="E599" s="114"/>
      <c r="F599" s="121"/>
      <c r="G599" s="122"/>
      <c r="H599" s="115"/>
      <c r="I599" s="116"/>
      <c r="J599" s="16"/>
      <c r="K599" s="29"/>
      <c r="L599" s="24"/>
      <c r="M599" s="142"/>
      <c r="N599" s="131"/>
    </row>
    <row r="600" spans="1:16" customFormat="1" ht="15" hidden="1" customHeight="1" x14ac:dyDescent="0.25">
      <c r="A600" s="1">
        <f t="shared" si="18"/>
        <v>0</v>
      </c>
      <c r="B600" s="105"/>
      <c r="C600" s="106"/>
      <c r="D600" s="120"/>
      <c r="E600" s="143"/>
      <c r="F600" s="148"/>
      <c r="G600" s="149"/>
      <c r="H600" s="150"/>
      <c r="I600" s="151"/>
      <c r="J600" s="16"/>
      <c r="K600" s="29"/>
      <c r="L600" s="24"/>
      <c r="M600" s="123"/>
      <c r="N600" s="126"/>
    </row>
    <row r="601" spans="1:16" customFormat="1" ht="15" hidden="1" customHeight="1" x14ac:dyDescent="0.25">
      <c r="A601" s="1">
        <f t="shared" si="18"/>
        <v>0</v>
      </c>
      <c r="B601" s="105"/>
      <c r="C601" s="106"/>
      <c r="D601" s="144"/>
      <c r="E601" s="145"/>
      <c r="F601" s="148"/>
      <c r="G601" s="149"/>
      <c r="H601" s="150"/>
      <c r="I601" s="151"/>
      <c r="J601" s="16"/>
      <c r="K601" s="29"/>
      <c r="L601" s="24"/>
      <c r="M601" s="124"/>
      <c r="N601" s="127"/>
    </row>
    <row r="602" spans="1:16" customFormat="1" ht="15" hidden="1" customHeight="1" x14ac:dyDescent="0.25">
      <c r="A602" s="1">
        <f t="shared" si="18"/>
        <v>0</v>
      </c>
      <c r="B602" s="105"/>
      <c r="C602" s="106"/>
      <c r="D602" s="144"/>
      <c r="E602" s="145"/>
      <c r="F602" s="148"/>
      <c r="G602" s="149"/>
      <c r="H602" s="150"/>
      <c r="I602" s="151"/>
      <c r="J602" s="16"/>
      <c r="K602" s="29"/>
      <c r="L602" s="24"/>
      <c r="M602" s="124"/>
      <c r="N602" s="127"/>
    </row>
    <row r="603" spans="1:16" customFormat="1" ht="15" hidden="1" customHeight="1" x14ac:dyDescent="0.25">
      <c r="A603" s="1">
        <f t="shared" si="18"/>
        <v>0</v>
      </c>
      <c r="B603" s="105"/>
      <c r="C603" s="106"/>
      <c r="D603" s="136"/>
      <c r="E603" s="165"/>
      <c r="F603" s="148"/>
      <c r="G603" s="149"/>
      <c r="H603" s="150"/>
      <c r="I603" s="151"/>
      <c r="J603" s="16"/>
      <c r="K603" s="29"/>
      <c r="L603" s="24"/>
      <c r="M603" s="142"/>
      <c r="N603" s="131"/>
    </row>
    <row r="604" spans="1:16" customFormat="1" ht="15" hidden="1" customHeight="1" x14ac:dyDescent="0.25">
      <c r="A604" s="1">
        <f t="shared" si="18"/>
        <v>0</v>
      </c>
      <c r="B604" s="105"/>
      <c r="C604" s="106"/>
      <c r="D604" s="120"/>
      <c r="E604" s="143"/>
      <c r="F604" s="148"/>
      <c r="G604" s="149"/>
      <c r="H604" s="150"/>
      <c r="I604" s="151"/>
      <c r="J604" s="16"/>
      <c r="K604" s="29"/>
      <c r="L604" s="24"/>
      <c r="M604" s="123"/>
      <c r="N604" s="126"/>
    </row>
    <row r="605" spans="1:16" customFormat="1" ht="15" hidden="1" customHeight="1" x14ac:dyDescent="0.25">
      <c r="A605" s="1">
        <f t="shared" si="18"/>
        <v>0</v>
      </c>
      <c r="B605" s="105"/>
      <c r="C605" s="106"/>
      <c r="D605" s="144"/>
      <c r="E605" s="145"/>
      <c r="F605" s="148"/>
      <c r="G605" s="149"/>
      <c r="H605" s="150"/>
      <c r="I605" s="151"/>
      <c r="J605" s="16"/>
      <c r="K605" s="29"/>
      <c r="L605" s="24"/>
      <c r="M605" s="124"/>
      <c r="N605" s="127"/>
    </row>
    <row r="606" spans="1:16" customFormat="1" ht="15" hidden="1" customHeight="1" x14ac:dyDescent="0.25">
      <c r="A606" s="1">
        <f t="shared" si="18"/>
        <v>0</v>
      </c>
      <c r="B606" s="105"/>
      <c r="C606" s="106"/>
      <c r="D606" s="144"/>
      <c r="E606" s="145"/>
      <c r="F606" s="148"/>
      <c r="G606" s="149"/>
      <c r="H606" s="150"/>
      <c r="I606" s="151"/>
      <c r="J606" s="16"/>
      <c r="K606" s="29"/>
      <c r="L606" s="24"/>
      <c r="M606" s="124"/>
      <c r="N606" s="127"/>
    </row>
    <row r="607" spans="1:16" customFormat="1" ht="15" hidden="1" customHeight="1" thickBot="1" x14ac:dyDescent="0.3">
      <c r="A607" s="1">
        <f t="shared" si="18"/>
        <v>0</v>
      </c>
      <c r="B607" s="107"/>
      <c r="C607" s="108"/>
      <c r="D607" s="146"/>
      <c r="E607" s="147"/>
      <c r="F607" s="152"/>
      <c r="G607" s="153"/>
      <c r="H607" s="133"/>
      <c r="I607" s="134"/>
      <c r="J607" s="18"/>
      <c r="K607" s="33"/>
      <c r="L607" s="46"/>
      <c r="M607" s="125"/>
      <c r="N607" s="128"/>
    </row>
    <row r="608" spans="1:16" customFormat="1" ht="15" hidden="1" customHeight="1" x14ac:dyDescent="0.25">
      <c r="A608" s="1">
        <f t="shared" si="18"/>
        <v>0</v>
      </c>
      <c r="B608" s="105" t="s">
        <v>113</v>
      </c>
      <c r="C608" s="106"/>
      <c r="D608" s="135"/>
      <c r="E608" s="136"/>
      <c r="F608" s="137"/>
      <c r="G608" s="138"/>
      <c r="H608" s="139"/>
      <c r="I608" s="140"/>
      <c r="J608" s="22"/>
      <c r="K608" s="47"/>
      <c r="L608" s="23"/>
      <c r="M608" s="141"/>
      <c r="N608" s="132"/>
    </row>
    <row r="609" spans="1:14" customFormat="1" ht="15" hidden="1" customHeight="1" x14ac:dyDescent="0.25">
      <c r="A609" s="1">
        <f t="shared" si="18"/>
        <v>0</v>
      </c>
      <c r="B609" s="105"/>
      <c r="C609" s="106"/>
      <c r="D609" s="113"/>
      <c r="E609" s="114"/>
      <c r="F609" s="121"/>
      <c r="G609" s="122"/>
      <c r="H609" s="115"/>
      <c r="I609" s="116"/>
      <c r="J609" s="16"/>
      <c r="K609" s="29"/>
      <c r="L609" s="24"/>
      <c r="M609" s="124"/>
      <c r="N609" s="127"/>
    </row>
    <row r="610" spans="1:14" customFormat="1" ht="15" hidden="1" customHeight="1" x14ac:dyDescent="0.25">
      <c r="A610" s="1">
        <f t="shared" si="18"/>
        <v>0</v>
      </c>
      <c r="B610" s="105"/>
      <c r="C610" s="106"/>
      <c r="D610" s="113"/>
      <c r="E610" s="114"/>
      <c r="F610" s="121"/>
      <c r="G610" s="122"/>
      <c r="H610" s="115"/>
      <c r="I610" s="116"/>
      <c r="J610" s="16"/>
      <c r="K610" s="29"/>
      <c r="L610" s="24"/>
      <c r="M610" s="124"/>
      <c r="N610" s="127"/>
    </row>
    <row r="611" spans="1:14" customFormat="1" ht="15" hidden="1" customHeight="1" x14ac:dyDescent="0.25">
      <c r="A611" s="1">
        <f t="shared" si="18"/>
        <v>0</v>
      </c>
      <c r="B611" s="105"/>
      <c r="C611" s="106"/>
      <c r="D611" s="113"/>
      <c r="E611" s="114"/>
      <c r="F611" s="121"/>
      <c r="G611" s="122"/>
      <c r="H611" s="115"/>
      <c r="I611" s="116"/>
      <c r="J611" s="16"/>
      <c r="K611" s="29"/>
      <c r="L611" s="24"/>
      <c r="M611" s="142"/>
      <c r="N611" s="131"/>
    </row>
    <row r="612" spans="1:14" customFormat="1" ht="15" hidden="1" customHeight="1" x14ac:dyDescent="0.25">
      <c r="A612" s="1">
        <f t="shared" si="18"/>
        <v>0</v>
      </c>
      <c r="B612" s="105"/>
      <c r="C612" s="106"/>
      <c r="D612" s="113"/>
      <c r="E612" s="114"/>
      <c r="F612" s="121"/>
      <c r="G612" s="122"/>
      <c r="H612" s="115"/>
      <c r="I612" s="116"/>
      <c r="J612" s="16"/>
      <c r="K612" s="29"/>
      <c r="L612" s="24"/>
      <c r="M612" s="123"/>
      <c r="N612" s="126"/>
    </row>
    <row r="613" spans="1:14" customFormat="1" ht="15" hidden="1" customHeight="1" x14ac:dyDescent="0.25">
      <c r="A613" s="1">
        <f t="shared" si="18"/>
        <v>0</v>
      </c>
      <c r="B613" s="105"/>
      <c r="C613" s="106"/>
      <c r="D613" s="113"/>
      <c r="E613" s="114"/>
      <c r="F613" s="121"/>
      <c r="G613" s="122"/>
      <c r="H613" s="115"/>
      <c r="I613" s="116"/>
      <c r="J613" s="16"/>
      <c r="K613" s="29"/>
      <c r="L613" s="24"/>
      <c r="M613" s="124"/>
      <c r="N613" s="127"/>
    </row>
    <row r="614" spans="1:14" customFormat="1" ht="15" hidden="1" customHeight="1" x14ac:dyDescent="0.25">
      <c r="A614" s="1">
        <f t="shared" si="18"/>
        <v>0</v>
      </c>
      <c r="B614" s="105"/>
      <c r="C614" s="106"/>
      <c r="D614" s="113"/>
      <c r="E614" s="114"/>
      <c r="F614" s="121"/>
      <c r="G614" s="122"/>
      <c r="H614" s="115"/>
      <c r="I614" s="116"/>
      <c r="J614" s="16"/>
      <c r="K614" s="29"/>
      <c r="L614" s="24"/>
      <c r="M614" s="124"/>
      <c r="N614" s="127"/>
    </row>
    <row r="615" spans="1:14" customFormat="1" ht="15" hidden="1" customHeight="1" x14ac:dyDescent="0.25">
      <c r="A615" s="1">
        <f t="shared" si="18"/>
        <v>0</v>
      </c>
      <c r="B615" s="105"/>
      <c r="C615" s="106"/>
      <c r="D615" s="113"/>
      <c r="E615" s="114"/>
      <c r="F615" s="121"/>
      <c r="G615" s="122"/>
      <c r="H615" s="115"/>
      <c r="I615" s="116"/>
      <c r="J615" s="16"/>
      <c r="K615" s="29"/>
      <c r="L615" s="24"/>
      <c r="M615" s="142"/>
      <c r="N615" s="131"/>
    </row>
    <row r="616" spans="1:14" customFormat="1" ht="15" hidden="1" customHeight="1" x14ac:dyDescent="0.25">
      <c r="A616" s="1">
        <f t="shared" si="18"/>
        <v>0</v>
      </c>
      <c r="B616" s="105"/>
      <c r="C616" s="106"/>
      <c r="D616" s="113"/>
      <c r="E616" s="114"/>
      <c r="F616" s="121"/>
      <c r="G616" s="122"/>
      <c r="H616" s="115"/>
      <c r="I616" s="116"/>
      <c r="J616" s="16"/>
      <c r="K616" s="29"/>
      <c r="L616" s="24"/>
      <c r="M616" s="123"/>
      <c r="N616" s="126"/>
    </row>
    <row r="617" spans="1:14" customFormat="1" ht="15" hidden="1" customHeight="1" x14ac:dyDescent="0.25">
      <c r="A617" s="1">
        <f t="shared" si="18"/>
        <v>0</v>
      </c>
      <c r="B617" s="105"/>
      <c r="C617" s="106"/>
      <c r="D617" s="113"/>
      <c r="E617" s="114"/>
      <c r="F617" s="121"/>
      <c r="G617" s="122"/>
      <c r="H617" s="115"/>
      <c r="I617" s="116"/>
      <c r="J617" s="16"/>
      <c r="K617" s="29"/>
      <c r="L617" s="24"/>
      <c r="M617" s="124"/>
      <c r="N617" s="127"/>
    </row>
    <row r="618" spans="1:14" customFormat="1" ht="15" hidden="1" customHeight="1" x14ac:dyDescent="0.25">
      <c r="A618" s="1">
        <f t="shared" si="18"/>
        <v>0</v>
      </c>
      <c r="B618" s="105"/>
      <c r="C618" s="106"/>
      <c r="D618" s="113"/>
      <c r="E618" s="114"/>
      <c r="F618" s="121"/>
      <c r="G618" s="122"/>
      <c r="H618" s="115"/>
      <c r="I618" s="116"/>
      <c r="J618" s="16"/>
      <c r="K618" s="29"/>
      <c r="L618" s="24"/>
      <c r="M618" s="124"/>
      <c r="N618" s="127"/>
    </row>
    <row r="619" spans="1:14" customFormat="1" ht="15" hidden="1" customHeight="1" thickBot="1" x14ac:dyDescent="0.3">
      <c r="A619" s="1">
        <f t="shared" si="18"/>
        <v>0</v>
      </c>
      <c r="B619" s="105"/>
      <c r="C619" s="106"/>
      <c r="D619" s="119"/>
      <c r="E619" s="120"/>
      <c r="F619" s="129"/>
      <c r="G619" s="130"/>
      <c r="H619" s="101"/>
      <c r="I619" s="102"/>
      <c r="J619" s="48"/>
      <c r="K619" s="49"/>
      <c r="L619" s="50"/>
      <c r="M619" s="125"/>
      <c r="N619" s="128"/>
    </row>
    <row r="620" spans="1:14" s="1" customFormat="1" ht="30" hidden="1" customHeight="1" x14ac:dyDescent="0.25">
      <c r="A620" s="1">
        <f t="shared" si="18"/>
        <v>0</v>
      </c>
      <c r="B620" s="103" t="s">
        <v>106</v>
      </c>
      <c r="C620" s="104"/>
      <c r="D620" s="109" t="s">
        <v>107</v>
      </c>
      <c r="E620" s="110"/>
      <c r="F620" s="111" t="s">
        <v>31</v>
      </c>
      <c r="G620" s="112" t="s">
        <v>31</v>
      </c>
      <c r="H620" s="111" t="s">
        <v>30</v>
      </c>
      <c r="I620" s="112"/>
      <c r="J620" s="14" t="s">
        <v>31</v>
      </c>
      <c r="K620" s="27" t="s">
        <v>32</v>
      </c>
      <c r="L620" s="28"/>
      <c r="M620" s="51" t="s">
        <v>31</v>
      </c>
      <c r="N620" s="52" t="s">
        <v>31</v>
      </c>
    </row>
    <row r="621" spans="1:14" s="1" customFormat="1" ht="30" hidden="1" customHeight="1" x14ac:dyDescent="0.25">
      <c r="A621" s="1">
        <f t="shared" si="18"/>
        <v>0</v>
      </c>
      <c r="B621" s="105"/>
      <c r="C621" s="106"/>
      <c r="D621" s="113" t="s">
        <v>108</v>
      </c>
      <c r="E621" s="114"/>
      <c r="F621" s="115" t="s">
        <v>31</v>
      </c>
      <c r="G621" s="116" t="s">
        <v>31</v>
      </c>
      <c r="H621" s="115" t="s">
        <v>30</v>
      </c>
      <c r="I621" s="116"/>
      <c r="J621" s="16" t="s">
        <v>31</v>
      </c>
      <c r="K621" s="29" t="s">
        <v>32</v>
      </c>
      <c r="L621" s="30"/>
      <c r="M621" s="31" t="s">
        <v>31</v>
      </c>
      <c r="N621" s="32" t="s">
        <v>31</v>
      </c>
    </row>
    <row r="622" spans="1:14" s="1" customFormat="1" ht="30" hidden="1" customHeight="1" thickBot="1" x14ac:dyDescent="0.3">
      <c r="A622" s="1">
        <f t="shared" si="18"/>
        <v>0</v>
      </c>
      <c r="B622" s="107"/>
      <c r="C622" s="108"/>
      <c r="D622" s="117" t="s">
        <v>114</v>
      </c>
      <c r="E622" s="118"/>
      <c r="F622" s="98" t="s">
        <v>31</v>
      </c>
      <c r="G622" s="99" t="s">
        <v>31</v>
      </c>
      <c r="H622" s="98" t="s">
        <v>30</v>
      </c>
      <c r="I622" s="99"/>
      <c r="J622" s="18" t="s">
        <v>31</v>
      </c>
      <c r="K622" s="33" t="s">
        <v>32</v>
      </c>
      <c r="L622" s="34"/>
      <c r="M622" s="35" t="s">
        <v>31</v>
      </c>
      <c r="N622" s="36" t="s">
        <v>31</v>
      </c>
    </row>
    <row r="623" spans="1:14" customFormat="1" hidden="1" x14ac:dyDescent="0.25">
      <c r="A623" s="1">
        <f t="shared" si="18"/>
        <v>0</v>
      </c>
      <c r="B623" s="4"/>
    </row>
    <row r="624" spans="1:14" customFormat="1" hidden="1" x14ac:dyDescent="0.25">
      <c r="A624" s="1">
        <f t="shared" si="18"/>
        <v>0</v>
      </c>
      <c r="B624" s="4"/>
    </row>
    <row r="625" spans="1:16" customFormat="1" hidden="1" x14ac:dyDescent="0.25">
      <c r="A625" s="1">
        <f t="shared" si="18"/>
        <v>0</v>
      </c>
      <c r="B625" s="4"/>
    </row>
    <row r="626" spans="1:16" customFormat="1" hidden="1" x14ac:dyDescent="0.25">
      <c r="A626" s="1">
        <f>$A$631</f>
        <v>0</v>
      </c>
      <c r="B626" s="4"/>
      <c r="C626" s="37" t="s">
        <v>111</v>
      </c>
      <c r="D626" s="38"/>
      <c r="E626" s="38"/>
    </row>
    <row r="627" spans="1:16" s="39" customFormat="1" hidden="1" x14ac:dyDescent="0.25">
      <c r="A627" s="1">
        <f t="shared" ref="A627:A630" si="19">$A$631</f>
        <v>0</v>
      </c>
      <c r="C627" s="37"/>
    </row>
    <row r="628" spans="1:16" s="39" customFormat="1" ht="15" hidden="1" customHeight="1" x14ac:dyDescent="0.25">
      <c r="A628" s="1">
        <f t="shared" si="19"/>
        <v>0</v>
      </c>
      <c r="C628" s="37" t="s">
        <v>112</v>
      </c>
      <c r="D628" s="38"/>
      <c r="E628" s="38"/>
      <c r="I628" s="40"/>
      <c r="J628" s="40"/>
      <c r="K628" s="40"/>
      <c r="L628" s="40"/>
      <c r="M628" s="41"/>
      <c r="N628" s="41"/>
    </row>
    <row r="629" spans="1:16" s="39" customFormat="1" hidden="1" x14ac:dyDescent="0.25">
      <c r="A629" s="1">
        <f t="shared" si="19"/>
        <v>0</v>
      </c>
      <c r="G629" s="41"/>
      <c r="I629" s="166" t="str">
        <f>"podpis a pečiatka "&amp;IF(COUNTA([1]summary!$H$72:$H$81)=0,"navrhovateľa","dodávateľa")</f>
        <v>podpis a pečiatka navrhovateľa</v>
      </c>
      <c r="J629" s="166"/>
      <c r="K629" s="166"/>
      <c r="L629" s="166"/>
      <c r="M629" s="42"/>
      <c r="N629" s="42"/>
    </row>
    <row r="630" spans="1:16" s="1" customFormat="1" ht="21" hidden="1" x14ac:dyDescent="0.25">
      <c r="A630" s="1">
        <f t="shared" si="19"/>
        <v>0</v>
      </c>
      <c r="B630" s="2"/>
      <c r="C630" s="2"/>
      <c r="D630" s="2"/>
      <c r="E630" s="2"/>
      <c r="F630" s="2"/>
      <c r="G630" s="2"/>
      <c r="H630" s="2"/>
      <c r="I630" s="2"/>
      <c r="J630" s="2"/>
      <c r="K630" s="2"/>
      <c r="M630" s="3"/>
      <c r="N630" s="3" t="str">
        <f>'[1]Výzva na prieskum trhu'!$C$130</f>
        <v xml:space="preserve">Príloha č. 1: </v>
      </c>
    </row>
    <row r="631" spans="1:16" s="1" customFormat="1" ht="23.25" hidden="1" customHeight="1" x14ac:dyDescent="0.25">
      <c r="A631" s="1">
        <f>IF(COUNTA([1]summary!$H$72:$H$81)=0,IF([1]summary!$G$20="všetky predmety spolu",0,1)*A636,IF([1]summary!$E$58="cenové ponuky komplexne",0,1)*A636)</f>
        <v>0</v>
      </c>
      <c r="B631" s="167" t="str">
        <f>IF([1]summary!$F$12=$P$10,'[1]Výzva na predloženie CP'!$B$2,IF(COUNTA([1]summary!$H$72:$H$81)=0,'[1]Výzva na prieskum trhu'!$B$2,'[1]Výzva na predloženie CP'!$B$2))</f>
        <v>Výzva na predloženie ponúk - prieskum trhu</v>
      </c>
      <c r="C631" s="167"/>
      <c r="D631" s="167"/>
      <c r="E631" s="167"/>
      <c r="F631" s="167"/>
      <c r="G631" s="167"/>
      <c r="H631" s="167"/>
      <c r="I631" s="167"/>
      <c r="J631" s="167"/>
      <c r="K631" s="167"/>
      <c r="L631" s="167"/>
      <c r="M631" s="167"/>
      <c r="N631" s="167"/>
    </row>
    <row r="632" spans="1:16" s="1" customFormat="1" hidden="1" x14ac:dyDescent="0.25">
      <c r="A632" s="1">
        <f>$A$631</f>
        <v>0</v>
      </c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6" s="1" customFormat="1" ht="23.25" hidden="1" customHeight="1" x14ac:dyDescent="0.25">
      <c r="A633" s="1">
        <f>$A$631</f>
        <v>0</v>
      </c>
      <c r="B633" s="167" t="str">
        <f>IF(COUNTA([1]summary!$H$72:$H$81)=0,'[1]Výzva na prieskum trhu'!$E$130,'[1]Výzva na predloženie CP'!$E$320)</f>
        <v>Vymedzenie predmetu prieskumu trhu</v>
      </c>
      <c r="C633" s="167"/>
      <c r="D633" s="167"/>
      <c r="E633" s="167"/>
      <c r="F633" s="167"/>
      <c r="G633" s="167"/>
      <c r="H633" s="167"/>
      <c r="I633" s="167"/>
      <c r="J633" s="167"/>
      <c r="K633" s="167"/>
      <c r="L633" s="167"/>
      <c r="M633" s="167"/>
      <c r="N633" s="167"/>
    </row>
    <row r="634" spans="1:16" customFormat="1" hidden="1" x14ac:dyDescent="0.25">
      <c r="A634" s="1">
        <f>$A$631</f>
        <v>0</v>
      </c>
      <c r="B634" s="4"/>
    </row>
    <row r="635" spans="1:16" customFormat="1" hidden="1" x14ac:dyDescent="0.25">
      <c r="A635" s="1">
        <f>$A$631</f>
        <v>0</v>
      </c>
      <c r="B635" s="4"/>
    </row>
    <row r="636" spans="1:16" s="9" customFormat="1" ht="15.75" hidden="1" x14ac:dyDescent="0.25">
      <c r="A636" s="9">
        <f>IF(SUM($A$10:$A$11)=0,1,0)*IF(D636&lt;&gt;"",1,0)</f>
        <v>0</v>
      </c>
      <c r="B636" s="168" t="s">
        <v>4</v>
      </c>
      <c r="C636" s="168"/>
      <c r="D636" s="169" t="str">
        <f>IF([1]summary!$B$51&lt;&gt;"",[1]summary!$B$51,"")</f>
        <v/>
      </c>
      <c r="E636" s="169"/>
      <c r="F636" s="169"/>
      <c r="G636" s="169"/>
      <c r="H636" s="169"/>
      <c r="I636" s="169"/>
      <c r="J636" s="169"/>
      <c r="K636" s="169"/>
      <c r="L636" s="169"/>
      <c r="M636" s="10" t="s">
        <v>5</v>
      </c>
      <c r="N636" s="11" t="str">
        <f>IF([1]summary!$G$51&lt;&gt;"",[1]summary!$G$51,"")</f>
        <v/>
      </c>
      <c r="P636" s="12"/>
    </row>
    <row r="637" spans="1:16" customFormat="1" hidden="1" x14ac:dyDescent="0.25">
      <c r="A637" s="1">
        <f>$A$636</f>
        <v>0</v>
      </c>
      <c r="B637" s="4"/>
      <c r="P637" s="13"/>
    </row>
    <row r="638" spans="1:16" customFormat="1" ht="69.95" hidden="1" customHeight="1" thickBot="1" x14ac:dyDescent="0.3">
      <c r="A638" s="1">
        <f t="shared" ref="A638:A668" si="20">$A$636</f>
        <v>0</v>
      </c>
      <c r="B638" s="154" t="s">
        <v>6</v>
      </c>
      <c r="C638" s="155"/>
      <c r="D638" s="155"/>
      <c r="E638" s="156"/>
      <c r="F638" s="157" t="s">
        <v>7</v>
      </c>
      <c r="G638" s="158"/>
      <c r="H638" s="159" t="s">
        <v>8</v>
      </c>
      <c r="I638" s="160"/>
      <c r="J638" s="43" t="s">
        <v>9</v>
      </c>
      <c r="K638" s="161" t="s">
        <v>10</v>
      </c>
      <c r="L638" s="162"/>
      <c r="M638" s="44" t="s">
        <v>11</v>
      </c>
      <c r="N638" s="45" t="s">
        <v>12</v>
      </c>
      <c r="P638" s="13"/>
    </row>
    <row r="639" spans="1:16" customFormat="1" ht="15" hidden="1" customHeight="1" x14ac:dyDescent="0.25">
      <c r="A639" s="1">
        <f t="shared" si="20"/>
        <v>0</v>
      </c>
      <c r="B639" s="103" t="s">
        <v>13</v>
      </c>
      <c r="C639" s="104"/>
      <c r="D639" s="109"/>
      <c r="E639" s="110"/>
      <c r="F639" s="163"/>
      <c r="G639" s="164"/>
      <c r="H639" s="111"/>
      <c r="I639" s="112"/>
      <c r="J639" s="14"/>
      <c r="K639" s="27"/>
      <c r="L639" s="28"/>
      <c r="M639" s="141"/>
      <c r="N639" s="132"/>
    </row>
    <row r="640" spans="1:16" customFormat="1" ht="15" hidden="1" customHeight="1" x14ac:dyDescent="0.25">
      <c r="A640" s="1">
        <f t="shared" si="20"/>
        <v>0</v>
      </c>
      <c r="B640" s="105"/>
      <c r="C640" s="106"/>
      <c r="D640" s="113"/>
      <c r="E640" s="114"/>
      <c r="F640" s="121"/>
      <c r="G640" s="122"/>
      <c r="H640" s="115"/>
      <c r="I640" s="116"/>
      <c r="J640" s="16"/>
      <c r="K640" s="29"/>
      <c r="L640" s="24"/>
      <c r="M640" s="124"/>
      <c r="N640" s="127"/>
    </row>
    <row r="641" spans="1:14" customFormat="1" ht="15" hidden="1" customHeight="1" x14ac:dyDescent="0.25">
      <c r="A641" s="1">
        <f t="shared" si="20"/>
        <v>0</v>
      </c>
      <c r="B641" s="105"/>
      <c r="C641" s="106"/>
      <c r="D641" s="113"/>
      <c r="E641" s="114"/>
      <c r="F641" s="121"/>
      <c r="G641" s="122"/>
      <c r="H641" s="115"/>
      <c r="I641" s="116"/>
      <c r="J641" s="16"/>
      <c r="K641" s="29"/>
      <c r="L641" s="24"/>
      <c r="M641" s="124"/>
      <c r="N641" s="127"/>
    </row>
    <row r="642" spans="1:14" customFormat="1" ht="15" hidden="1" customHeight="1" x14ac:dyDescent="0.25">
      <c r="A642" s="1">
        <f t="shared" si="20"/>
        <v>0</v>
      </c>
      <c r="B642" s="105"/>
      <c r="C642" s="106"/>
      <c r="D642" s="113"/>
      <c r="E642" s="114"/>
      <c r="F642" s="121"/>
      <c r="G642" s="122"/>
      <c r="H642" s="115"/>
      <c r="I642" s="116"/>
      <c r="J642" s="16"/>
      <c r="K642" s="29"/>
      <c r="L642" s="24"/>
      <c r="M642" s="142"/>
      <c r="N642" s="131"/>
    </row>
    <row r="643" spans="1:14" customFormat="1" ht="15" hidden="1" customHeight="1" x14ac:dyDescent="0.25">
      <c r="A643" s="1">
        <f t="shared" si="20"/>
        <v>0</v>
      </c>
      <c r="B643" s="105"/>
      <c r="C643" s="106"/>
      <c r="D643" s="120"/>
      <c r="E643" s="143"/>
      <c r="F643" s="148"/>
      <c r="G643" s="149"/>
      <c r="H643" s="150"/>
      <c r="I643" s="151"/>
      <c r="J643" s="16"/>
      <c r="K643" s="29"/>
      <c r="L643" s="24"/>
      <c r="M643" s="123"/>
      <c r="N643" s="126"/>
    </row>
    <row r="644" spans="1:14" customFormat="1" ht="15" hidden="1" customHeight="1" x14ac:dyDescent="0.25">
      <c r="A644" s="1">
        <f t="shared" si="20"/>
        <v>0</v>
      </c>
      <c r="B644" s="105"/>
      <c r="C644" s="106"/>
      <c r="D644" s="144"/>
      <c r="E644" s="145"/>
      <c r="F644" s="148"/>
      <c r="G644" s="149"/>
      <c r="H644" s="150"/>
      <c r="I644" s="151"/>
      <c r="J644" s="16"/>
      <c r="K644" s="29"/>
      <c r="L644" s="24"/>
      <c r="M644" s="124"/>
      <c r="N644" s="127"/>
    </row>
    <row r="645" spans="1:14" customFormat="1" ht="15" hidden="1" customHeight="1" x14ac:dyDescent="0.25">
      <c r="A645" s="1">
        <f t="shared" si="20"/>
        <v>0</v>
      </c>
      <c r="B645" s="105"/>
      <c r="C645" s="106"/>
      <c r="D645" s="144"/>
      <c r="E645" s="145"/>
      <c r="F645" s="148"/>
      <c r="G645" s="149"/>
      <c r="H645" s="150"/>
      <c r="I645" s="151"/>
      <c r="J645" s="16"/>
      <c r="K645" s="29"/>
      <c r="L645" s="24"/>
      <c r="M645" s="124"/>
      <c r="N645" s="127"/>
    </row>
    <row r="646" spans="1:14" customFormat="1" ht="15" hidden="1" customHeight="1" x14ac:dyDescent="0.25">
      <c r="A646" s="1">
        <f t="shared" si="20"/>
        <v>0</v>
      </c>
      <c r="B646" s="105"/>
      <c r="C646" s="106"/>
      <c r="D646" s="136"/>
      <c r="E646" s="165"/>
      <c r="F646" s="148"/>
      <c r="G646" s="149"/>
      <c r="H646" s="150"/>
      <c r="I646" s="151"/>
      <c r="J646" s="16"/>
      <c r="K646" s="29"/>
      <c r="L646" s="24"/>
      <c r="M646" s="142"/>
      <c r="N646" s="131"/>
    </row>
    <row r="647" spans="1:14" customFormat="1" ht="15" hidden="1" customHeight="1" x14ac:dyDescent="0.25">
      <c r="A647" s="1">
        <f t="shared" si="20"/>
        <v>0</v>
      </c>
      <c r="B647" s="105"/>
      <c r="C647" s="106"/>
      <c r="D647" s="120"/>
      <c r="E647" s="143"/>
      <c r="F647" s="148"/>
      <c r="G647" s="149"/>
      <c r="H647" s="150"/>
      <c r="I647" s="151"/>
      <c r="J647" s="16"/>
      <c r="K647" s="29"/>
      <c r="L647" s="24"/>
      <c r="M647" s="123"/>
      <c r="N647" s="126"/>
    </row>
    <row r="648" spans="1:14" customFormat="1" ht="15" hidden="1" customHeight="1" x14ac:dyDescent="0.25">
      <c r="A648" s="1">
        <f t="shared" si="20"/>
        <v>0</v>
      </c>
      <c r="B648" s="105"/>
      <c r="C648" s="106"/>
      <c r="D648" s="144"/>
      <c r="E648" s="145"/>
      <c r="F648" s="148"/>
      <c r="G648" s="149"/>
      <c r="H648" s="150"/>
      <c r="I648" s="151"/>
      <c r="J648" s="16"/>
      <c r="K648" s="29"/>
      <c r="L648" s="24"/>
      <c r="M648" s="124"/>
      <c r="N648" s="127"/>
    </row>
    <row r="649" spans="1:14" customFormat="1" ht="15" hidden="1" customHeight="1" x14ac:dyDescent="0.25">
      <c r="A649" s="1">
        <f t="shared" si="20"/>
        <v>0</v>
      </c>
      <c r="B649" s="105"/>
      <c r="C649" s="106"/>
      <c r="D649" s="144"/>
      <c r="E649" s="145"/>
      <c r="F649" s="148"/>
      <c r="G649" s="149"/>
      <c r="H649" s="150"/>
      <c r="I649" s="151"/>
      <c r="J649" s="16"/>
      <c r="K649" s="29"/>
      <c r="L649" s="24"/>
      <c r="M649" s="124"/>
      <c r="N649" s="127"/>
    </row>
    <row r="650" spans="1:14" customFormat="1" ht="15" hidden="1" customHeight="1" thickBot="1" x14ac:dyDescent="0.3">
      <c r="A650" s="1">
        <f t="shared" si="20"/>
        <v>0</v>
      </c>
      <c r="B650" s="107"/>
      <c r="C650" s="108"/>
      <c r="D650" s="146"/>
      <c r="E650" s="147"/>
      <c r="F650" s="152"/>
      <c r="G650" s="153"/>
      <c r="H650" s="133"/>
      <c r="I650" s="134"/>
      <c r="J650" s="18"/>
      <c r="K650" s="33"/>
      <c r="L650" s="46"/>
      <c r="M650" s="125"/>
      <c r="N650" s="128"/>
    </row>
    <row r="651" spans="1:14" customFormat="1" ht="15" hidden="1" customHeight="1" x14ac:dyDescent="0.25">
      <c r="A651" s="1">
        <f t="shared" si="20"/>
        <v>0</v>
      </c>
      <c r="B651" s="105" t="s">
        <v>113</v>
      </c>
      <c r="C651" s="106"/>
      <c r="D651" s="135"/>
      <c r="E651" s="136"/>
      <c r="F651" s="137"/>
      <c r="G651" s="138"/>
      <c r="H651" s="139"/>
      <c r="I651" s="140"/>
      <c r="J651" s="22"/>
      <c r="K651" s="47"/>
      <c r="L651" s="23"/>
      <c r="M651" s="141"/>
      <c r="N651" s="132"/>
    </row>
    <row r="652" spans="1:14" customFormat="1" ht="15" hidden="1" customHeight="1" x14ac:dyDescent="0.25">
      <c r="A652" s="1">
        <f t="shared" si="20"/>
        <v>0</v>
      </c>
      <c r="B652" s="105"/>
      <c r="C652" s="106"/>
      <c r="D652" s="113"/>
      <c r="E652" s="114"/>
      <c r="F652" s="121"/>
      <c r="G652" s="122"/>
      <c r="H652" s="115"/>
      <c r="I652" s="116"/>
      <c r="J652" s="16"/>
      <c r="K652" s="29"/>
      <c r="L652" s="24"/>
      <c r="M652" s="124"/>
      <c r="N652" s="127"/>
    </row>
    <row r="653" spans="1:14" customFormat="1" ht="15" hidden="1" customHeight="1" x14ac:dyDescent="0.25">
      <c r="A653" s="1">
        <f t="shared" si="20"/>
        <v>0</v>
      </c>
      <c r="B653" s="105"/>
      <c r="C653" s="106"/>
      <c r="D653" s="113"/>
      <c r="E653" s="114"/>
      <c r="F653" s="121"/>
      <c r="G653" s="122"/>
      <c r="H653" s="115"/>
      <c r="I653" s="116"/>
      <c r="J653" s="16"/>
      <c r="K653" s="29"/>
      <c r="L653" s="24"/>
      <c r="M653" s="124"/>
      <c r="N653" s="127"/>
    </row>
    <row r="654" spans="1:14" customFormat="1" ht="15" hidden="1" customHeight="1" x14ac:dyDescent="0.25">
      <c r="A654" s="1">
        <f t="shared" si="20"/>
        <v>0</v>
      </c>
      <c r="B654" s="105"/>
      <c r="C654" s="106"/>
      <c r="D654" s="113"/>
      <c r="E654" s="114"/>
      <c r="F654" s="121"/>
      <c r="G654" s="122"/>
      <c r="H654" s="115"/>
      <c r="I654" s="116"/>
      <c r="J654" s="16"/>
      <c r="K654" s="29"/>
      <c r="L654" s="24"/>
      <c r="M654" s="142"/>
      <c r="N654" s="131"/>
    </row>
    <row r="655" spans="1:14" customFormat="1" ht="15" hidden="1" customHeight="1" x14ac:dyDescent="0.25">
      <c r="A655" s="1">
        <f t="shared" si="20"/>
        <v>0</v>
      </c>
      <c r="B655" s="105"/>
      <c r="C655" s="106"/>
      <c r="D655" s="113"/>
      <c r="E655" s="114"/>
      <c r="F655" s="121"/>
      <c r="G655" s="122"/>
      <c r="H655" s="115"/>
      <c r="I655" s="116"/>
      <c r="J655" s="16"/>
      <c r="K655" s="29"/>
      <c r="L655" s="24"/>
      <c r="M655" s="123"/>
      <c r="N655" s="126"/>
    </row>
    <row r="656" spans="1:14" customFormat="1" ht="15" hidden="1" customHeight="1" x14ac:dyDescent="0.25">
      <c r="A656" s="1">
        <f t="shared" si="20"/>
        <v>0</v>
      </c>
      <c r="B656" s="105"/>
      <c r="C656" s="106"/>
      <c r="D656" s="113"/>
      <c r="E656" s="114"/>
      <c r="F656" s="121"/>
      <c r="G656" s="122"/>
      <c r="H656" s="115"/>
      <c r="I656" s="116"/>
      <c r="J656" s="16"/>
      <c r="K656" s="29"/>
      <c r="L656" s="24"/>
      <c r="M656" s="124"/>
      <c r="N656" s="127"/>
    </row>
    <row r="657" spans="1:14" customFormat="1" ht="15" hidden="1" customHeight="1" x14ac:dyDescent="0.25">
      <c r="A657" s="1">
        <f t="shared" si="20"/>
        <v>0</v>
      </c>
      <c r="B657" s="105"/>
      <c r="C657" s="106"/>
      <c r="D657" s="113"/>
      <c r="E657" s="114"/>
      <c r="F657" s="121"/>
      <c r="G657" s="122"/>
      <c r="H657" s="115"/>
      <c r="I657" s="116"/>
      <c r="J657" s="16"/>
      <c r="K657" s="29"/>
      <c r="L657" s="24"/>
      <c r="M657" s="124"/>
      <c r="N657" s="127"/>
    </row>
    <row r="658" spans="1:14" customFormat="1" ht="15" hidden="1" customHeight="1" x14ac:dyDescent="0.25">
      <c r="A658" s="1">
        <f t="shared" si="20"/>
        <v>0</v>
      </c>
      <c r="B658" s="105"/>
      <c r="C658" s="106"/>
      <c r="D658" s="113"/>
      <c r="E658" s="114"/>
      <c r="F658" s="121"/>
      <c r="G658" s="122"/>
      <c r="H658" s="115"/>
      <c r="I658" s="116"/>
      <c r="J658" s="16"/>
      <c r="K658" s="29"/>
      <c r="L658" s="24"/>
      <c r="M658" s="142"/>
      <c r="N658" s="131"/>
    </row>
    <row r="659" spans="1:14" customFormat="1" ht="15" hidden="1" customHeight="1" x14ac:dyDescent="0.25">
      <c r="A659" s="1">
        <f t="shared" si="20"/>
        <v>0</v>
      </c>
      <c r="B659" s="105"/>
      <c r="C659" s="106"/>
      <c r="D659" s="113"/>
      <c r="E659" s="114"/>
      <c r="F659" s="121"/>
      <c r="G659" s="122"/>
      <c r="H659" s="115"/>
      <c r="I659" s="116"/>
      <c r="J659" s="16"/>
      <c r="K659" s="29"/>
      <c r="L659" s="24"/>
      <c r="M659" s="123"/>
      <c r="N659" s="126"/>
    </row>
    <row r="660" spans="1:14" customFormat="1" ht="15" hidden="1" customHeight="1" x14ac:dyDescent="0.25">
      <c r="A660" s="1">
        <f t="shared" si="20"/>
        <v>0</v>
      </c>
      <c r="B660" s="105"/>
      <c r="C660" s="106"/>
      <c r="D660" s="113"/>
      <c r="E660" s="114"/>
      <c r="F660" s="121"/>
      <c r="G660" s="122"/>
      <c r="H660" s="115"/>
      <c r="I660" s="116"/>
      <c r="J660" s="16"/>
      <c r="K660" s="29"/>
      <c r="L660" s="24"/>
      <c r="M660" s="124"/>
      <c r="N660" s="127"/>
    </row>
    <row r="661" spans="1:14" customFormat="1" ht="15" hidden="1" customHeight="1" x14ac:dyDescent="0.25">
      <c r="A661" s="1">
        <f t="shared" si="20"/>
        <v>0</v>
      </c>
      <c r="B661" s="105"/>
      <c r="C661" s="106"/>
      <c r="D661" s="113"/>
      <c r="E661" s="114"/>
      <c r="F661" s="121"/>
      <c r="G661" s="122"/>
      <c r="H661" s="115"/>
      <c r="I661" s="116"/>
      <c r="J661" s="16"/>
      <c r="K661" s="29"/>
      <c r="L661" s="24"/>
      <c r="M661" s="124"/>
      <c r="N661" s="127"/>
    </row>
    <row r="662" spans="1:14" customFormat="1" ht="15" hidden="1" customHeight="1" thickBot="1" x14ac:dyDescent="0.3">
      <c r="A662" s="1">
        <f t="shared" si="20"/>
        <v>0</v>
      </c>
      <c r="B662" s="105"/>
      <c r="C662" s="106"/>
      <c r="D662" s="119"/>
      <c r="E662" s="120"/>
      <c r="F662" s="129"/>
      <c r="G662" s="130"/>
      <c r="H662" s="101"/>
      <c r="I662" s="102"/>
      <c r="J662" s="48"/>
      <c r="K662" s="49"/>
      <c r="L662" s="50"/>
      <c r="M662" s="125"/>
      <c r="N662" s="128"/>
    </row>
    <row r="663" spans="1:14" s="1" customFormat="1" ht="30" hidden="1" customHeight="1" x14ac:dyDescent="0.25">
      <c r="A663" s="1">
        <f t="shared" si="20"/>
        <v>0</v>
      </c>
      <c r="B663" s="103" t="s">
        <v>106</v>
      </c>
      <c r="C663" s="104"/>
      <c r="D663" s="109" t="s">
        <v>107</v>
      </c>
      <c r="E663" s="110"/>
      <c r="F663" s="111" t="s">
        <v>31</v>
      </c>
      <c r="G663" s="112" t="s">
        <v>31</v>
      </c>
      <c r="H663" s="111" t="s">
        <v>30</v>
      </c>
      <c r="I663" s="112"/>
      <c r="J663" s="14" t="s">
        <v>31</v>
      </c>
      <c r="K663" s="27" t="s">
        <v>32</v>
      </c>
      <c r="L663" s="28"/>
      <c r="M663" s="51" t="s">
        <v>31</v>
      </c>
      <c r="N663" s="52" t="s">
        <v>31</v>
      </c>
    </row>
    <row r="664" spans="1:14" s="1" customFormat="1" ht="30" hidden="1" customHeight="1" x14ac:dyDescent="0.25">
      <c r="A664" s="1">
        <f t="shared" si="20"/>
        <v>0</v>
      </c>
      <c r="B664" s="105"/>
      <c r="C664" s="106"/>
      <c r="D664" s="113" t="s">
        <v>108</v>
      </c>
      <c r="E664" s="114"/>
      <c r="F664" s="115" t="s">
        <v>31</v>
      </c>
      <c r="G664" s="116" t="s">
        <v>31</v>
      </c>
      <c r="H664" s="115" t="s">
        <v>30</v>
      </c>
      <c r="I664" s="116"/>
      <c r="J664" s="16" t="s">
        <v>31</v>
      </c>
      <c r="K664" s="29" t="s">
        <v>32</v>
      </c>
      <c r="L664" s="30"/>
      <c r="M664" s="31" t="s">
        <v>31</v>
      </c>
      <c r="N664" s="32" t="s">
        <v>31</v>
      </c>
    </row>
    <row r="665" spans="1:14" s="1" customFormat="1" ht="30" hidden="1" customHeight="1" thickBot="1" x14ac:dyDescent="0.3">
      <c r="A665" s="1">
        <f t="shared" si="20"/>
        <v>0</v>
      </c>
      <c r="B665" s="107"/>
      <c r="C665" s="108"/>
      <c r="D665" s="117" t="s">
        <v>114</v>
      </c>
      <c r="E665" s="118"/>
      <c r="F665" s="98" t="s">
        <v>31</v>
      </c>
      <c r="G665" s="99" t="s">
        <v>31</v>
      </c>
      <c r="H665" s="98" t="s">
        <v>30</v>
      </c>
      <c r="I665" s="99"/>
      <c r="J665" s="18" t="s">
        <v>31</v>
      </c>
      <c r="K665" s="33" t="s">
        <v>32</v>
      </c>
      <c r="L665" s="34"/>
      <c r="M665" s="35" t="s">
        <v>31</v>
      </c>
      <c r="N665" s="36" t="s">
        <v>31</v>
      </c>
    </row>
    <row r="666" spans="1:14" customFormat="1" hidden="1" x14ac:dyDescent="0.25">
      <c r="A666" s="1">
        <f t="shared" si="20"/>
        <v>0</v>
      </c>
      <c r="B666" s="4"/>
    </row>
    <row r="667" spans="1:14" customFormat="1" hidden="1" x14ac:dyDescent="0.25">
      <c r="A667" s="1">
        <f t="shared" si="20"/>
        <v>0</v>
      </c>
      <c r="B667" s="4"/>
    </row>
    <row r="668" spans="1:14" customFormat="1" hidden="1" x14ac:dyDescent="0.25">
      <c r="A668" s="1">
        <f t="shared" si="20"/>
        <v>0</v>
      </c>
      <c r="B668" s="4"/>
    </row>
    <row r="669" spans="1:14" customFormat="1" hidden="1" x14ac:dyDescent="0.25">
      <c r="A669" s="1">
        <f>$A$674</f>
        <v>0</v>
      </c>
      <c r="B669" s="4"/>
      <c r="C669" s="37" t="s">
        <v>111</v>
      </c>
      <c r="D669" s="38"/>
      <c r="E669" s="38"/>
    </row>
    <row r="670" spans="1:14" s="39" customFormat="1" hidden="1" x14ac:dyDescent="0.25">
      <c r="A670" s="1">
        <f t="shared" ref="A670:A673" si="21">$A$674</f>
        <v>0</v>
      </c>
      <c r="C670" s="37"/>
    </row>
    <row r="671" spans="1:14" s="39" customFormat="1" ht="15" hidden="1" customHeight="1" x14ac:dyDescent="0.25">
      <c r="A671" s="1">
        <f t="shared" si="21"/>
        <v>0</v>
      </c>
      <c r="C671" s="37" t="s">
        <v>112</v>
      </c>
      <c r="D671" s="38"/>
      <c r="E671" s="38"/>
      <c r="I671" s="40"/>
      <c r="J671" s="40"/>
      <c r="K671" s="40"/>
      <c r="L671" s="40"/>
      <c r="M671" s="41"/>
      <c r="N671" s="41"/>
    </row>
    <row r="672" spans="1:14" s="39" customFormat="1" hidden="1" x14ac:dyDescent="0.25">
      <c r="A672" s="1">
        <f t="shared" si="21"/>
        <v>0</v>
      </c>
      <c r="G672" s="41"/>
      <c r="I672" s="166" t="str">
        <f>"podpis a pečiatka "&amp;IF(COUNTA([1]summary!$H$72:$H$81)=0,"navrhovateľa","dodávateľa")</f>
        <v>podpis a pečiatka navrhovateľa</v>
      </c>
      <c r="J672" s="166"/>
      <c r="K672" s="166"/>
      <c r="L672" s="166"/>
      <c r="M672" s="42"/>
      <c r="N672" s="42"/>
    </row>
    <row r="673" spans="1:16" s="1" customFormat="1" ht="21" hidden="1" x14ac:dyDescent="0.25">
      <c r="A673" s="1">
        <f t="shared" si="21"/>
        <v>0</v>
      </c>
      <c r="B673" s="2"/>
      <c r="C673" s="2"/>
      <c r="D673" s="2"/>
      <c r="E673" s="2"/>
      <c r="F673" s="2"/>
      <c r="G673" s="2"/>
      <c r="H673" s="2"/>
      <c r="I673" s="2"/>
      <c r="J673" s="2"/>
      <c r="K673" s="2"/>
      <c r="M673" s="3"/>
      <c r="N673" s="3" t="str">
        <f>'[1]Výzva na prieskum trhu'!$C$130</f>
        <v xml:space="preserve">Príloha č. 1: </v>
      </c>
    </row>
    <row r="674" spans="1:16" s="1" customFormat="1" ht="23.25" hidden="1" customHeight="1" x14ac:dyDescent="0.25">
      <c r="A674" s="1">
        <f>IF(COUNTA([1]summary!$H$72:$H$81)=0,IF([1]summary!$G$20="všetky predmety spolu",0,1)*A679,IF([1]summary!$E$58="cenové ponuky komplexne",0,1)*A679)</f>
        <v>0</v>
      </c>
      <c r="B674" s="167" t="str">
        <f>IF([1]summary!$F$12=$P$10,'[1]Výzva na predloženie CP'!$B$2,IF(COUNTA([1]summary!$H$72:$H$81)=0,'[1]Výzva na prieskum trhu'!$B$2,'[1]Výzva na predloženie CP'!$B$2))</f>
        <v>Výzva na predloženie ponúk - prieskum trhu</v>
      </c>
      <c r="C674" s="167"/>
      <c r="D674" s="167"/>
      <c r="E674" s="167"/>
      <c r="F674" s="167"/>
      <c r="G674" s="167"/>
      <c r="H674" s="167"/>
      <c r="I674" s="167"/>
      <c r="J674" s="167"/>
      <c r="K674" s="167"/>
      <c r="L674" s="167"/>
      <c r="M674" s="167"/>
      <c r="N674" s="167"/>
    </row>
    <row r="675" spans="1:16" s="1" customFormat="1" hidden="1" x14ac:dyDescent="0.25">
      <c r="A675" s="1">
        <f t="shared" ref="A675:A678" si="22">$A$674</f>
        <v>0</v>
      </c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6" s="1" customFormat="1" ht="23.25" hidden="1" customHeight="1" x14ac:dyDescent="0.25">
      <c r="A676" s="1">
        <f t="shared" si="22"/>
        <v>0</v>
      </c>
      <c r="B676" s="167" t="str">
        <f>IF(COUNTA([1]summary!$H$72:$H$81)=0,'[1]Výzva na prieskum trhu'!$E$130,'[1]Výzva na predloženie CP'!$E$320)</f>
        <v>Vymedzenie predmetu prieskumu trhu</v>
      </c>
      <c r="C676" s="167"/>
      <c r="D676" s="167"/>
      <c r="E676" s="167"/>
      <c r="F676" s="167"/>
      <c r="G676" s="167"/>
      <c r="H676" s="167"/>
      <c r="I676" s="167"/>
      <c r="J676" s="167"/>
      <c r="K676" s="167"/>
      <c r="L676" s="167"/>
      <c r="M676" s="167"/>
      <c r="N676" s="167"/>
    </row>
    <row r="677" spans="1:16" customFormat="1" hidden="1" x14ac:dyDescent="0.25">
      <c r="A677" s="1">
        <f t="shared" si="22"/>
        <v>0</v>
      </c>
      <c r="B677" s="4"/>
    </row>
    <row r="678" spans="1:16" customFormat="1" hidden="1" x14ac:dyDescent="0.25">
      <c r="A678" s="1">
        <f t="shared" si="22"/>
        <v>0</v>
      </c>
      <c r="B678" s="4"/>
    </row>
    <row r="679" spans="1:16" s="9" customFormat="1" ht="15.75" hidden="1" x14ac:dyDescent="0.25">
      <c r="A679" s="9">
        <f>IF(SUM($A$10:$A$11)=0,1,0)*IF(D679&lt;&gt;"",1,0)</f>
        <v>0</v>
      </c>
      <c r="B679" s="168" t="s">
        <v>4</v>
      </c>
      <c r="C679" s="168"/>
      <c r="D679" s="169" t="str">
        <f>IF([1]summary!$B$52&lt;&gt;"",[1]summary!$B$52,"")</f>
        <v/>
      </c>
      <c r="E679" s="169"/>
      <c r="F679" s="169"/>
      <c r="G679" s="169"/>
      <c r="H679" s="169"/>
      <c r="I679" s="169"/>
      <c r="J679" s="169"/>
      <c r="K679" s="169"/>
      <c r="L679" s="169"/>
      <c r="M679" s="10" t="s">
        <v>5</v>
      </c>
      <c r="N679" s="11" t="str">
        <f>IF([1]summary!$G$52&lt;&gt;"",[1]summary!$G$52,"")</f>
        <v/>
      </c>
      <c r="P679" s="12"/>
    </row>
    <row r="680" spans="1:16" customFormat="1" hidden="1" x14ac:dyDescent="0.25">
      <c r="A680" s="1">
        <f>$A$679</f>
        <v>0</v>
      </c>
      <c r="B680" s="4"/>
      <c r="P680" s="13"/>
    </row>
    <row r="681" spans="1:16" customFormat="1" ht="69.95" hidden="1" customHeight="1" thickBot="1" x14ac:dyDescent="0.3">
      <c r="A681" s="1">
        <f t="shared" ref="A681:A711" si="23">$A$679</f>
        <v>0</v>
      </c>
      <c r="B681" s="154" t="s">
        <v>6</v>
      </c>
      <c r="C681" s="155"/>
      <c r="D681" s="155"/>
      <c r="E681" s="156"/>
      <c r="F681" s="157" t="s">
        <v>7</v>
      </c>
      <c r="G681" s="158"/>
      <c r="H681" s="159" t="s">
        <v>8</v>
      </c>
      <c r="I681" s="160"/>
      <c r="J681" s="43" t="s">
        <v>9</v>
      </c>
      <c r="K681" s="161" t="s">
        <v>10</v>
      </c>
      <c r="L681" s="162"/>
      <c r="M681" s="44" t="s">
        <v>11</v>
      </c>
      <c r="N681" s="45" t="s">
        <v>12</v>
      </c>
      <c r="P681" s="13"/>
    </row>
    <row r="682" spans="1:16" customFormat="1" ht="15" hidden="1" customHeight="1" x14ac:dyDescent="0.25">
      <c r="A682" s="1">
        <f t="shared" si="23"/>
        <v>0</v>
      </c>
      <c r="B682" s="103" t="s">
        <v>13</v>
      </c>
      <c r="C682" s="104"/>
      <c r="D682" s="109"/>
      <c r="E682" s="110"/>
      <c r="F682" s="163"/>
      <c r="G682" s="164"/>
      <c r="H682" s="111"/>
      <c r="I682" s="112"/>
      <c r="J682" s="14"/>
      <c r="K682" s="27"/>
      <c r="L682" s="28"/>
      <c r="M682" s="141"/>
      <c r="N682" s="132"/>
    </row>
    <row r="683" spans="1:16" customFormat="1" ht="15" hidden="1" customHeight="1" x14ac:dyDescent="0.25">
      <c r="A683" s="1">
        <f t="shared" si="23"/>
        <v>0</v>
      </c>
      <c r="B683" s="105"/>
      <c r="C683" s="106"/>
      <c r="D683" s="113"/>
      <c r="E683" s="114"/>
      <c r="F683" s="121"/>
      <c r="G683" s="122"/>
      <c r="H683" s="115"/>
      <c r="I683" s="116"/>
      <c r="J683" s="16"/>
      <c r="K683" s="29"/>
      <c r="L683" s="24"/>
      <c r="M683" s="124"/>
      <c r="N683" s="127"/>
    </row>
    <row r="684" spans="1:16" customFormat="1" ht="15" hidden="1" customHeight="1" x14ac:dyDescent="0.25">
      <c r="A684" s="1">
        <f t="shared" si="23"/>
        <v>0</v>
      </c>
      <c r="B684" s="105"/>
      <c r="C684" s="106"/>
      <c r="D684" s="113"/>
      <c r="E684" s="114"/>
      <c r="F684" s="121"/>
      <c r="G684" s="122"/>
      <c r="H684" s="115"/>
      <c r="I684" s="116"/>
      <c r="J684" s="16"/>
      <c r="K684" s="29"/>
      <c r="L684" s="24"/>
      <c r="M684" s="124"/>
      <c r="N684" s="127"/>
    </row>
    <row r="685" spans="1:16" customFormat="1" ht="15" hidden="1" customHeight="1" x14ac:dyDescent="0.25">
      <c r="A685" s="1">
        <f t="shared" si="23"/>
        <v>0</v>
      </c>
      <c r="B685" s="105"/>
      <c r="C685" s="106"/>
      <c r="D685" s="113"/>
      <c r="E685" s="114"/>
      <c r="F685" s="121"/>
      <c r="G685" s="122"/>
      <c r="H685" s="115"/>
      <c r="I685" s="116"/>
      <c r="J685" s="16"/>
      <c r="K685" s="29"/>
      <c r="L685" s="24"/>
      <c r="M685" s="142"/>
      <c r="N685" s="131"/>
    </row>
    <row r="686" spans="1:16" customFormat="1" ht="15" hidden="1" customHeight="1" x14ac:dyDescent="0.25">
      <c r="A686" s="1">
        <f t="shared" si="23"/>
        <v>0</v>
      </c>
      <c r="B686" s="105"/>
      <c r="C686" s="106"/>
      <c r="D686" s="120"/>
      <c r="E686" s="143"/>
      <c r="F686" s="148"/>
      <c r="G686" s="149"/>
      <c r="H686" s="150"/>
      <c r="I686" s="151"/>
      <c r="J686" s="16"/>
      <c r="K686" s="29"/>
      <c r="L686" s="24"/>
      <c r="M686" s="123"/>
      <c r="N686" s="126"/>
    </row>
    <row r="687" spans="1:16" customFormat="1" ht="15" hidden="1" customHeight="1" x14ac:dyDescent="0.25">
      <c r="A687" s="1">
        <f t="shared" si="23"/>
        <v>0</v>
      </c>
      <c r="B687" s="105"/>
      <c r="C687" s="106"/>
      <c r="D687" s="144"/>
      <c r="E687" s="145"/>
      <c r="F687" s="148"/>
      <c r="G687" s="149"/>
      <c r="H687" s="150"/>
      <c r="I687" s="151"/>
      <c r="J687" s="16"/>
      <c r="K687" s="29"/>
      <c r="L687" s="24"/>
      <c r="M687" s="124"/>
      <c r="N687" s="127"/>
    </row>
    <row r="688" spans="1:16" customFormat="1" ht="15" hidden="1" customHeight="1" x14ac:dyDescent="0.25">
      <c r="A688" s="1">
        <f t="shared" si="23"/>
        <v>0</v>
      </c>
      <c r="B688" s="105"/>
      <c r="C688" s="106"/>
      <c r="D688" s="144"/>
      <c r="E688" s="145"/>
      <c r="F688" s="148"/>
      <c r="G688" s="149"/>
      <c r="H688" s="150"/>
      <c r="I688" s="151"/>
      <c r="J688" s="16"/>
      <c r="K688" s="29"/>
      <c r="L688" s="24"/>
      <c r="M688" s="124"/>
      <c r="N688" s="127"/>
    </row>
    <row r="689" spans="1:14" customFormat="1" ht="15" hidden="1" customHeight="1" x14ac:dyDescent="0.25">
      <c r="A689" s="1">
        <f t="shared" si="23"/>
        <v>0</v>
      </c>
      <c r="B689" s="105"/>
      <c r="C689" s="106"/>
      <c r="D689" s="136"/>
      <c r="E689" s="165"/>
      <c r="F689" s="148"/>
      <c r="G689" s="149"/>
      <c r="H689" s="150"/>
      <c r="I689" s="151"/>
      <c r="J689" s="16"/>
      <c r="K689" s="29"/>
      <c r="L689" s="24"/>
      <c r="M689" s="142"/>
      <c r="N689" s="131"/>
    </row>
    <row r="690" spans="1:14" customFormat="1" ht="15" hidden="1" customHeight="1" x14ac:dyDescent="0.25">
      <c r="A690" s="1">
        <f t="shared" si="23"/>
        <v>0</v>
      </c>
      <c r="B690" s="105"/>
      <c r="C690" s="106"/>
      <c r="D690" s="120"/>
      <c r="E690" s="143"/>
      <c r="F690" s="148"/>
      <c r="G690" s="149"/>
      <c r="H690" s="150"/>
      <c r="I690" s="151"/>
      <c r="J690" s="16"/>
      <c r="K690" s="29"/>
      <c r="L690" s="24"/>
      <c r="M690" s="123"/>
      <c r="N690" s="126"/>
    </row>
    <row r="691" spans="1:14" customFormat="1" ht="15" hidden="1" customHeight="1" x14ac:dyDescent="0.25">
      <c r="A691" s="1">
        <f t="shared" si="23"/>
        <v>0</v>
      </c>
      <c r="B691" s="105"/>
      <c r="C691" s="106"/>
      <c r="D691" s="144"/>
      <c r="E691" s="145"/>
      <c r="F691" s="148"/>
      <c r="G691" s="149"/>
      <c r="H691" s="150"/>
      <c r="I691" s="151"/>
      <c r="J691" s="16"/>
      <c r="K691" s="29"/>
      <c r="L691" s="24"/>
      <c r="M691" s="124"/>
      <c r="N691" s="127"/>
    </row>
    <row r="692" spans="1:14" customFormat="1" ht="15" hidden="1" customHeight="1" x14ac:dyDescent="0.25">
      <c r="A692" s="1">
        <f t="shared" si="23"/>
        <v>0</v>
      </c>
      <c r="B692" s="105"/>
      <c r="C692" s="106"/>
      <c r="D692" s="144"/>
      <c r="E692" s="145"/>
      <c r="F692" s="148"/>
      <c r="G692" s="149"/>
      <c r="H692" s="150"/>
      <c r="I692" s="151"/>
      <c r="J692" s="16"/>
      <c r="K692" s="29"/>
      <c r="L692" s="24"/>
      <c r="M692" s="124"/>
      <c r="N692" s="127"/>
    </row>
    <row r="693" spans="1:14" customFormat="1" ht="15" hidden="1" customHeight="1" thickBot="1" x14ac:dyDescent="0.3">
      <c r="A693" s="1">
        <f t="shared" si="23"/>
        <v>0</v>
      </c>
      <c r="B693" s="107"/>
      <c r="C693" s="108"/>
      <c r="D693" s="146"/>
      <c r="E693" s="147"/>
      <c r="F693" s="152"/>
      <c r="G693" s="153"/>
      <c r="H693" s="133"/>
      <c r="I693" s="134"/>
      <c r="J693" s="18"/>
      <c r="K693" s="33"/>
      <c r="L693" s="46"/>
      <c r="M693" s="125"/>
      <c r="N693" s="128"/>
    </row>
    <row r="694" spans="1:14" customFormat="1" ht="15" hidden="1" customHeight="1" x14ac:dyDescent="0.25">
      <c r="A694" s="1">
        <f t="shared" si="23"/>
        <v>0</v>
      </c>
      <c r="B694" s="105" t="s">
        <v>113</v>
      </c>
      <c r="C694" s="106"/>
      <c r="D694" s="135"/>
      <c r="E694" s="136"/>
      <c r="F694" s="137"/>
      <c r="G694" s="138"/>
      <c r="H694" s="139"/>
      <c r="I694" s="140"/>
      <c r="J694" s="22"/>
      <c r="K694" s="47"/>
      <c r="L694" s="23"/>
      <c r="M694" s="141"/>
      <c r="N694" s="132"/>
    </row>
    <row r="695" spans="1:14" customFormat="1" ht="15" hidden="1" customHeight="1" x14ac:dyDescent="0.25">
      <c r="A695" s="1">
        <f t="shared" si="23"/>
        <v>0</v>
      </c>
      <c r="B695" s="105"/>
      <c r="C695" s="106"/>
      <c r="D695" s="113"/>
      <c r="E695" s="114"/>
      <c r="F695" s="121"/>
      <c r="G695" s="122"/>
      <c r="H695" s="115"/>
      <c r="I695" s="116"/>
      <c r="J695" s="16"/>
      <c r="K695" s="29"/>
      <c r="L695" s="24"/>
      <c r="M695" s="124"/>
      <c r="N695" s="127"/>
    </row>
    <row r="696" spans="1:14" customFormat="1" ht="15" hidden="1" customHeight="1" x14ac:dyDescent="0.25">
      <c r="A696" s="1">
        <f t="shared" si="23"/>
        <v>0</v>
      </c>
      <c r="B696" s="105"/>
      <c r="C696" s="106"/>
      <c r="D696" s="113"/>
      <c r="E696" s="114"/>
      <c r="F696" s="121"/>
      <c r="G696" s="122"/>
      <c r="H696" s="115"/>
      <c r="I696" s="116"/>
      <c r="J696" s="16"/>
      <c r="K696" s="29"/>
      <c r="L696" s="24"/>
      <c r="M696" s="124"/>
      <c r="N696" s="127"/>
    </row>
    <row r="697" spans="1:14" customFormat="1" ht="15" hidden="1" customHeight="1" x14ac:dyDescent="0.25">
      <c r="A697" s="1">
        <f t="shared" si="23"/>
        <v>0</v>
      </c>
      <c r="B697" s="105"/>
      <c r="C697" s="106"/>
      <c r="D697" s="113"/>
      <c r="E697" s="114"/>
      <c r="F697" s="121"/>
      <c r="G697" s="122"/>
      <c r="H697" s="115"/>
      <c r="I697" s="116"/>
      <c r="J697" s="16"/>
      <c r="K697" s="29"/>
      <c r="L697" s="24"/>
      <c r="M697" s="142"/>
      <c r="N697" s="131"/>
    </row>
    <row r="698" spans="1:14" customFormat="1" ht="15" hidden="1" customHeight="1" x14ac:dyDescent="0.25">
      <c r="A698" s="1">
        <f t="shared" si="23"/>
        <v>0</v>
      </c>
      <c r="B698" s="105"/>
      <c r="C698" s="106"/>
      <c r="D698" s="113"/>
      <c r="E698" s="114"/>
      <c r="F698" s="121"/>
      <c r="G698" s="122"/>
      <c r="H698" s="115"/>
      <c r="I698" s="116"/>
      <c r="J698" s="16"/>
      <c r="K698" s="29"/>
      <c r="L698" s="24"/>
      <c r="M698" s="123"/>
      <c r="N698" s="126"/>
    </row>
    <row r="699" spans="1:14" customFormat="1" ht="15" hidden="1" customHeight="1" x14ac:dyDescent="0.25">
      <c r="A699" s="1">
        <f t="shared" si="23"/>
        <v>0</v>
      </c>
      <c r="B699" s="105"/>
      <c r="C699" s="106"/>
      <c r="D699" s="113"/>
      <c r="E699" s="114"/>
      <c r="F699" s="121"/>
      <c r="G699" s="122"/>
      <c r="H699" s="115"/>
      <c r="I699" s="116"/>
      <c r="J699" s="16"/>
      <c r="K699" s="29"/>
      <c r="L699" s="24"/>
      <c r="M699" s="124"/>
      <c r="N699" s="127"/>
    </row>
    <row r="700" spans="1:14" customFormat="1" ht="15" hidden="1" customHeight="1" x14ac:dyDescent="0.25">
      <c r="A700" s="1">
        <f t="shared" si="23"/>
        <v>0</v>
      </c>
      <c r="B700" s="105"/>
      <c r="C700" s="106"/>
      <c r="D700" s="113"/>
      <c r="E700" s="114"/>
      <c r="F700" s="121"/>
      <c r="G700" s="122"/>
      <c r="H700" s="115"/>
      <c r="I700" s="116"/>
      <c r="J700" s="16"/>
      <c r="K700" s="29"/>
      <c r="L700" s="24"/>
      <c r="M700" s="124"/>
      <c r="N700" s="127"/>
    </row>
    <row r="701" spans="1:14" customFormat="1" ht="15" hidden="1" customHeight="1" x14ac:dyDescent="0.25">
      <c r="A701" s="1">
        <f t="shared" si="23"/>
        <v>0</v>
      </c>
      <c r="B701" s="105"/>
      <c r="C701" s="106"/>
      <c r="D701" s="113"/>
      <c r="E701" s="114"/>
      <c r="F701" s="121"/>
      <c r="G701" s="122"/>
      <c r="H701" s="115"/>
      <c r="I701" s="116"/>
      <c r="J701" s="16"/>
      <c r="K701" s="29"/>
      <c r="L701" s="24"/>
      <c r="M701" s="142"/>
      <c r="N701" s="131"/>
    </row>
    <row r="702" spans="1:14" customFormat="1" ht="15" hidden="1" customHeight="1" x14ac:dyDescent="0.25">
      <c r="A702" s="1">
        <f t="shared" si="23"/>
        <v>0</v>
      </c>
      <c r="B702" s="105"/>
      <c r="C702" s="106"/>
      <c r="D702" s="113"/>
      <c r="E702" s="114"/>
      <c r="F702" s="121"/>
      <c r="G702" s="122"/>
      <c r="H702" s="115"/>
      <c r="I702" s="116"/>
      <c r="J702" s="16"/>
      <c r="K702" s="29"/>
      <c r="L702" s="24"/>
      <c r="M702" s="123"/>
      <c r="N702" s="126"/>
    </row>
    <row r="703" spans="1:14" customFormat="1" ht="15" hidden="1" customHeight="1" x14ac:dyDescent="0.25">
      <c r="A703" s="1">
        <f t="shared" si="23"/>
        <v>0</v>
      </c>
      <c r="B703" s="105"/>
      <c r="C703" s="106"/>
      <c r="D703" s="113"/>
      <c r="E703" s="114"/>
      <c r="F703" s="121"/>
      <c r="G703" s="122"/>
      <c r="H703" s="115"/>
      <c r="I703" s="116"/>
      <c r="J703" s="16"/>
      <c r="K703" s="29"/>
      <c r="L703" s="24"/>
      <c r="M703" s="124"/>
      <c r="N703" s="127"/>
    </row>
    <row r="704" spans="1:14" customFormat="1" ht="15" hidden="1" customHeight="1" x14ac:dyDescent="0.25">
      <c r="A704" s="1">
        <f t="shared" si="23"/>
        <v>0</v>
      </c>
      <c r="B704" s="105"/>
      <c r="C704" s="106"/>
      <c r="D704" s="113"/>
      <c r="E704" s="114"/>
      <c r="F704" s="121"/>
      <c r="G704" s="122"/>
      <c r="H704" s="115"/>
      <c r="I704" s="116"/>
      <c r="J704" s="16"/>
      <c r="K704" s="29"/>
      <c r="L704" s="24"/>
      <c r="M704" s="124"/>
      <c r="N704" s="127"/>
    </row>
    <row r="705" spans="1:14" customFormat="1" ht="15" hidden="1" customHeight="1" thickBot="1" x14ac:dyDescent="0.3">
      <c r="A705" s="1">
        <f t="shared" si="23"/>
        <v>0</v>
      </c>
      <c r="B705" s="105"/>
      <c r="C705" s="106"/>
      <c r="D705" s="119"/>
      <c r="E705" s="120"/>
      <c r="F705" s="129"/>
      <c r="G705" s="130"/>
      <c r="H705" s="101"/>
      <c r="I705" s="102"/>
      <c r="J705" s="48"/>
      <c r="K705" s="49"/>
      <c r="L705" s="50"/>
      <c r="M705" s="125"/>
      <c r="N705" s="128"/>
    </row>
    <row r="706" spans="1:14" s="1" customFormat="1" ht="30" hidden="1" customHeight="1" x14ac:dyDescent="0.25">
      <c r="A706" s="1">
        <f t="shared" si="23"/>
        <v>0</v>
      </c>
      <c r="B706" s="103" t="s">
        <v>106</v>
      </c>
      <c r="C706" s="104"/>
      <c r="D706" s="109" t="s">
        <v>107</v>
      </c>
      <c r="E706" s="110"/>
      <c r="F706" s="111" t="s">
        <v>31</v>
      </c>
      <c r="G706" s="112" t="s">
        <v>31</v>
      </c>
      <c r="H706" s="111" t="s">
        <v>30</v>
      </c>
      <c r="I706" s="112"/>
      <c r="J706" s="14" t="s">
        <v>31</v>
      </c>
      <c r="K706" s="27" t="s">
        <v>32</v>
      </c>
      <c r="L706" s="28"/>
      <c r="M706" s="51" t="s">
        <v>31</v>
      </c>
      <c r="N706" s="52" t="s">
        <v>31</v>
      </c>
    </row>
    <row r="707" spans="1:14" s="1" customFormat="1" ht="30" hidden="1" customHeight="1" x14ac:dyDescent="0.25">
      <c r="A707" s="1">
        <f t="shared" si="23"/>
        <v>0</v>
      </c>
      <c r="B707" s="105"/>
      <c r="C707" s="106"/>
      <c r="D707" s="113" t="s">
        <v>108</v>
      </c>
      <c r="E707" s="114"/>
      <c r="F707" s="115" t="s">
        <v>31</v>
      </c>
      <c r="G707" s="116" t="s">
        <v>31</v>
      </c>
      <c r="H707" s="115" t="s">
        <v>30</v>
      </c>
      <c r="I707" s="116"/>
      <c r="J707" s="16" t="s">
        <v>31</v>
      </c>
      <c r="K707" s="29" t="s">
        <v>32</v>
      </c>
      <c r="L707" s="30"/>
      <c r="M707" s="31" t="s">
        <v>31</v>
      </c>
      <c r="N707" s="32" t="s">
        <v>31</v>
      </c>
    </row>
    <row r="708" spans="1:14" s="1" customFormat="1" ht="30" hidden="1" customHeight="1" thickBot="1" x14ac:dyDescent="0.3">
      <c r="A708" s="1">
        <f t="shared" si="23"/>
        <v>0</v>
      </c>
      <c r="B708" s="107"/>
      <c r="C708" s="108"/>
      <c r="D708" s="117" t="s">
        <v>114</v>
      </c>
      <c r="E708" s="118"/>
      <c r="F708" s="98" t="s">
        <v>31</v>
      </c>
      <c r="G708" s="99" t="s">
        <v>31</v>
      </c>
      <c r="H708" s="98" t="s">
        <v>30</v>
      </c>
      <c r="I708" s="99"/>
      <c r="J708" s="18" t="s">
        <v>31</v>
      </c>
      <c r="K708" s="33" t="s">
        <v>32</v>
      </c>
      <c r="L708" s="34"/>
      <c r="M708" s="35" t="s">
        <v>31</v>
      </c>
      <c r="N708" s="36" t="s">
        <v>31</v>
      </c>
    </row>
    <row r="709" spans="1:14" customFormat="1" hidden="1" x14ac:dyDescent="0.25">
      <c r="A709" s="1">
        <f t="shared" si="23"/>
        <v>0</v>
      </c>
      <c r="B709" s="4"/>
    </row>
    <row r="710" spans="1:14" customFormat="1" hidden="1" x14ac:dyDescent="0.25">
      <c r="A710" s="1">
        <f t="shared" si="23"/>
        <v>0</v>
      </c>
      <c r="B710" s="4"/>
    </row>
    <row r="711" spans="1:14" customFormat="1" hidden="1" x14ac:dyDescent="0.25">
      <c r="A711" s="1">
        <f t="shared" si="23"/>
        <v>0</v>
      </c>
      <c r="B711" s="4"/>
    </row>
    <row r="712" spans="1:14" customFormat="1" hidden="1" x14ac:dyDescent="0.25">
      <c r="A712" s="1">
        <f>$A$717</f>
        <v>0</v>
      </c>
      <c r="B712" s="4"/>
      <c r="C712" s="37" t="s">
        <v>111</v>
      </c>
      <c r="D712" s="38"/>
      <c r="E712" s="38"/>
    </row>
    <row r="713" spans="1:14" s="39" customFormat="1" hidden="1" x14ac:dyDescent="0.25">
      <c r="A713" s="1">
        <f t="shared" ref="A713:A716" si="24">$A$717</f>
        <v>0</v>
      </c>
      <c r="C713" s="37"/>
    </row>
    <row r="714" spans="1:14" s="39" customFormat="1" ht="15" hidden="1" customHeight="1" x14ac:dyDescent="0.25">
      <c r="A714" s="1">
        <f t="shared" si="24"/>
        <v>0</v>
      </c>
      <c r="C714" s="37" t="s">
        <v>112</v>
      </c>
      <c r="D714" s="38"/>
      <c r="E714" s="38"/>
      <c r="I714" s="40"/>
      <c r="J714" s="40"/>
      <c r="K714" s="40"/>
      <c r="L714" s="40"/>
      <c r="M714" s="41"/>
      <c r="N714" s="41"/>
    </row>
    <row r="715" spans="1:14" s="39" customFormat="1" hidden="1" x14ac:dyDescent="0.25">
      <c r="A715" s="1">
        <f t="shared" si="24"/>
        <v>0</v>
      </c>
      <c r="G715" s="41"/>
      <c r="I715" s="166" t="str">
        <f>"podpis a pečiatka "&amp;IF(COUNTA([1]summary!$H$72:$H$81)=0,"navrhovateľa","dodávateľa")</f>
        <v>podpis a pečiatka navrhovateľa</v>
      </c>
      <c r="J715" s="166"/>
      <c r="K715" s="166"/>
      <c r="L715" s="166"/>
      <c r="M715" s="42"/>
      <c r="N715" s="42"/>
    </row>
    <row r="716" spans="1:14" s="1" customFormat="1" ht="21" hidden="1" x14ac:dyDescent="0.25">
      <c r="A716" s="1">
        <f t="shared" si="24"/>
        <v>0</v>
      </c>
      <c r="B716" s="2"/>
      <c r="C716" s="2"/>
      <c r="D716" s="2"/>
      <c r="E716" s="2"/>
      <c r="F716" s="2"/>
      <c r="G716" s="2"/>
      <c r="H716" s="2"/>
      <c r="I716" s="2"/>
      <c r="J716" s="2"/>
      <c r="K716" s="2"/>
      <c r="M716" s="3"/>
      <c r="N716" s="3" t="str">
        <f>'[1]Výzva na prieskum trhu'!$C$130</f>
        <v xml:space="preserve">Príloha č. 1: </v>
      </c>
    </row>
    <row r="717" spans="1:14" s="1" customFormat="1" ht="23.25" hidden="1" customHeight="1" x14ac:dyDescent="0.25">
      <c r="A717" s="1">
        <f>IF(COUNTA([1]summary!$H$72:$H$81)=0,IF([1]summary!$G$20="všetky predmety spolu",0,1)*A722,IF([1]summary!$E$58="cenové ponuky komplexne",0,1)*A722)</f>
        <v>0</v>
      </c>
      <c r="B717" s="167" t="str">
        <f>IF([1]summary!$F$12=$P$10,'[1]Výzva na predloženie CP'!$B$2,IF(COUNTA([1]summary!$H$72:$H$81)=0,'[1]Výzva na prieskum trhu'!$B$2,'[1]Výzva na predloženie CP'!$B$2))</f>
        <v>Výzva na predloženie ponúk - prieskum trhu</v>
      </c>
      <c r="C717" s="167"/>
      <c r="D717" s="167"/>
      <c r="E717" s="167"/>
      <c r="F717" s="167"/>
      <c r="G717" s="167"/>
      <c r="H717" s="167"/>
      <c r="I717" s="167"/>
      <c r="J717" s="167"/>
      <c r="K717" s="167"/>
      <c r="L717" s="167"/>
      <c r="M717" s="167"/>
      <c r="N717" s="167"/>
    </row>
    <row r="718" spans="1:14" s="1" customFormat="1" hidden="1" x14ac:dyDescent="0.25">
      <c r="A718" s="1">
        <f t="shared" ref="A718:A721" si="25">$A$717</f>
        <v>0</v>
      </c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 s="1" customFormat="1" ht="23.25" hidden="1" customHeight="1" x14ac:dyDescent="0.25">
      <c r="A719" s="1">
        <f t="shared" si="25"/>
        <v>0</v>
      </c>
      <c r="B719" s="167" t="str">
        <f>IF(COUNTA([1]summary!$H$72:$H$81)=0,'[1]Výzva na prieskum trhu'!$E$130,'[1]Výzva na predloženie CP'!$E$320)</f>
        <v>Vymedzenie predmetu prieskumu trhu</v>
      </c>
      <c r="C719" s="167"/>
      <c r="D719" s="167"/>
      <c r="E719" s="167"/>
      <c r="F719" s="167"/>
      <c r="G719" s="167"/>
      <c r="H719" s="167"/>
      <c r="I719" s="167"/>
      <c r="J719" s="167"/>
      <c r="K719" s="167"/>
      <c r="L719" s="167"/>
      <c r="M719" s="167"/>
      <c r="N719" s="167"/>
    </row>
    <row r="720" spans="1:14" customFormat="1" hidden="1" x14ac:dyDescent="0.25">
      <c r="A720" s="1">
        <f t="shared" si="25"/>
        <v>0</v>
      </c>
      <c r="B720" s="4"/>
    </row>
    <row r="721" spans="1:16" customFormat="1" hidden="1" x14ac:dyDescent="0.25">
      <c r="A721" s="1">
        <f t="shared" si="25"/>
        <v>0</v>
      </c>
      <c r="B721" s="4"/>
    </row>
    <row r="722" spans="1:16" s="9" customFormat="1" ht="15.75" hidden="1" x14ac:dyDescent="0.25">
      <c r="A722" s="9">
        <f>IF(SUM($A$10:$A$11)=0,1,0)*IF(D722&lt;&gt;"",1,0)</f>
        <v>0</v>
      </c>
      <c r="B722" s="168" t="s">
        <v>4</v>
      </c>
      <c r="C722" s="168"/>
      <c r="D722" s="169" t="str">
        <f>IF([1]summary!$B$53&lt;&gt;"",[1]summary!$B$53,"")</f>
        <v/>
      </c>
      <c r="E722" s="169"/>
      <c r="F722" s="169"/>
      <c r="G722" s="169"/>
      <c r="H722" s="169"/>
      <c r="I722" s="169"/>
      <c r="J722" s="169"/>
      <c r="K722" s="169"/>
      <c r="L722" s="169"/>
      <c r="M722" s="10" t="s">
        <v>5</v>
      </c>
      <c r="N722" s="11" t="str">
        <f>IF([1]summary!$G$53&lt;&gt;"",[1]summary!$G$53,"")</f>
        <v/>
      </c>
      <c r="P722" s="12"/>
    </row>
    <row r="723" spans="1:16" customFormat="1" hidden="1" x14ac:dyDescent="0.25">
      <c r="A723" s="1">
        <f>$A$722</f>
        <v>0</v>
      </c>
      <c r="B723" s="4"/>
      <c r="P723" s="13"/>
    </row>
    <row r="724" spans="1:16" customFormat="1" ht="69.95" hidden="1" customHeight="1" thickBot="1" x14ac:dyDescent="0.3">
      <c r="A724" s="1">
        <f t="shared" ref="A724:A754" si="26">$A$722</f>
        <v>0</v>
      </c>
      <c r="B724" s="154" t="s">
        <v>6</v>
      </c>
      <c r="C724" s="155"/>
      <c r="D724" s="155"/>
      <c r="E724" s="156"/>
      <c r="F724" s="157" t="s">
        <v>7</v>
      </c>
      <c r="G724" s="158"/>
      <c r="H724" s="159" t="s">
        <v>8</v>
      </c>
      <c r="I724" s="160"/>
      <c r="J724" s="43" t="s">
        <v>9</v>
      </c>
      <c r="K724" s="161" t="s">
        <v>10</v>
      </c>
      <c r="L724" s="162"/>
      <c r="M724" s="44" t="s">
        <v>11</v>
      </c>
      <c r="N724" s="45" t="s">
        <v>12</v>
      </c>
      <c r="P724" s="13"/>
    </row>
    <row r="725" spans="1:16" customFormat="1" ht="15" hidden="1" customHeight="1" x14ac:dyDescent="0.25">
      <c r="A725" s="1">
        <f t="shared" si="26"/>
        <v>0</v>
      </c>
      <c r="B725" s="103" t="s">
        <v>13</v>
      </c>
      <c r="C725" s="104"/>
      <c r="D725" s="109"/>
      <c r="E725" s="110"/>
      <c r="F725" s="163"/>
      <c r="G725" s="164"/>
      <c r="H725" s="111"/>
      <c r="I725" s="112"/>
      <c r="J725" s="14"/>
      <c r="K725" s="27"/>
      <c r="L725" s="28"/>
      <c r="M725" s="141"/>
      <c r="N725" s="132"/>
    </row>
    <row r="726" spans="1:16" customFormat="1" ht="15" hidden="1" customHeight="1" x14ac:dyDescent="0.25">
      <c r="A726" s="1">
        <f t="shared" si="26"/>
        <v>0</v>
      </c>
      <c r="B726" s="105"/>
      <c r="C726" s="106"/>
      <c r="D726" s="113"/>
      <c r="E726" s="114"/>
      <c r="F726" s="121"/>
      <c r="G726" s="122"/>
      <c r="H726" s="115"/>
      <c r="I726" s="116"/>
      <c r="J726" s="16"/>
      <c r="K726" s="29"/>
      <c r="L726" s="24"/>
      <c r="M726" s="124"/>
      <c r="N726" s="127"/>
    </row>
    <row r="727" spans="1:16" customFormat="1" ht="15" hidden="1" customHeight="1" x14ac:dyDescent="0.25">
      <c r="A727" s="1">
        <f t="shared" si="26"/>
        <v>0</v>
      </c>
      <c r="B727" s="105"/>
      <c r="C727" s="106"/>
      <c r="D727" s="113"/>
      <c r="E727" s="114"/>
      <c r="F727" s="121"/>
      <c r="G727" s="122"/>
      <c r="H727" s="115"/>
      <c r="I727" s="116"/>
      <c r="J727" s="16"/>
      <c r="K727" s="29"/>
      <c r="L727" s="24"/>
      <c r="M727" s="124"/>
      <c r="N727" s="127"/>
    </row>
    <row r="728" spans="1:16" customFormat="1" ht="15" hidden="1" customHeight="1" x14ac:dyDescent="0.25">
      <c r="A728" s="1">
        <f t="shared" si="26"/>
        <v>0</v>
      </c>
      <c r="B728" s="105"/>
      <c r="C728" s="106"/>
      <c r="D728" s="113"/>
      <c r="E728" s="114"/>
      <c r="F728" s="121"/>
      <c r="G728" s="122"/>
      <c r="H728" s="115"/>
      <c r="I728" s="116"/>
      <c r="J728" s="16"/>
      <c r="K728" s="29"/>
      <c r="L728" s="24"/>
      <c r="M728" s="142"/>
      <c r="N728" s="131"/>
    </row>
    <row r="729" spans="1:16" customFormat="1" ht="15" hidden="1" customHeight="1" x14ac:dyDescent="0.25">
      <c r="A729" s="1">
        <f t="shared" si="26"/>
        <v>0</v>
      </c>
      <c r="B729" s="105"/>
      <c r="C729" s="106"/>
      <c r="D729" s="120"/>
      <c r="E729" s="143"/>
      <c r="F729" s="148"/>
      <c r="G729" s="149"/>
      <c r="H729" s="150"/>
      <c r="I729" s="151"/>
      <c r="J729" s="16"/>
      <c r="K729" s="29"/>
      <c r="L729" s="24"/>
      <c r="M729" s="123"/>
      <c r="N729" s="126"/>
    </row>
    <row r="730" spans="1:16" customFormat="1" ht="15" hidden="1" customHeight="1" x14ac:dyDescent="0.25">
      <c r="A730" s="1">
        <f t="shared" si="26"/>
        <v>0</v>
      </c>
      <c r="B730" s="105"/>
      <c r="C730" s="106"/>
      <c r="D730" s="144"/>
      <c r="E730" s="145"/>
      <c r="F730" s="148"/>
      <c r="G730" s="149"/>
      <c r="H730" s="150"/>
      <c r="I730" s="151"/>
      <c r="J730" s="16"/>
      <c r="K730" s="29"/>
      <c r="L730" s="24"/>
      <c r="M730" s="124"/>
      <c r="N730" s="127"/>
    </row>
    <row r="731" spans="1:16" customFormat="1" ht="15" hidden="1" customHeight="1" x14ac:dyDescent="0.25">
      <c r="A731" s="1">
        <f t="shared" si="26"/>
        <v>0</v>
      </c>
      <c r="B731" s="105"/>
      <c r="C731" s="106"/>
      <c r="D731" s="144"/>
      <c r="E731" s="145"/>
      <c r="F731" s="148"/>
      <c r="G731" s="149"/>
      <c r="H731" s="150"/>
      <c r="I731" s="151"/>
      <c r="J731" s="16"/>
      <c r="K731" s="29"/>
      <c r="L731" s="24"/>
      <c r="M731" s="124"/>
      <c r="N731" s="127"/>
    </row>
    <row r="732" spans="1:16" customFormat="1" ht="15" hidden="1" customHeight="1" x14ac:dyDescent="0.25">
      <c r="A732" s="1">
        <f t="shared" si="26"/>
        <v>0</v>
      </c>
      <c r="B732" s="105"/>
      <c r="C732" s="106"/>
      <c r="D732" s="136"/>
      <c r="E732" s="165"/>
      <c r="F732" s="148"/>
      <c r="G732" s="149"/>
      <c r="H732" s="150"/>
      <c r="I732" s="151"/>
      <c r="J732" s="16"/>
      <c r="K732" s="29"/>
      <c r="L732" s="24"/>
      <c r="M732" s="142"/>
      <c r="N732" s="131"/>
    </row>
    <row r="733" spans="1:16" customFormat="1" ht="15" hidden="1" customHeight="1" x14ac:dyDescent="0.25">
      <c r="A733" s="1">
        <f t="shared" si="26"/>
        <v>0</v>
      </c>
      <c r="B733" s="105"/>
      <c r="C733" s="106"/>
      <c r="D733" s="120"/>
      <c r="E733" s="143"/>
      <c r="F733" s="148"/>
      <c r="G733" s="149"/>
      <c r="H733" s="150"/>
      <c r="I733" s="151"/>
      <c r="J733" s="16"/>
      <c r="K733" s="29"/>
      <c r="L733" s="24"/>
      <c r="M733" s="123"/>
      <c r="N733" s="126"/>
    </row>
    <row r="734" spans="1:16" customFormat="1" ht="15" hidden="1" customHeight="1" x14ac:dyDescent="0.25">
      <c r="A734" s="1">
        <f t="shared" si="26"/>
        <v>0</v>
      </c>
      <c r="B734" s="105"/>
      <c r="C734" s="106"/>
      <c r="D734" s="144"/>
      <c r="E734" s="145"/>
      <c r="F734" s="148"/>
      <c r="G734" s="149"/>
      <c r="H734" s="150"/>
      <c r="I734" s="151"/>
      <c r="J734" s="16"/>
      <c r="K734" s="29"/>
      <c r="L734" s="24"/>
      <c r="M734" s="124"/>
      <c r="N734" s="127"/>
    </row>
    <row r="735" spans="1:16" customFormat="1" ht="15" hidden="1" customHeight="1" x14ac:dyDescent="0.25">
      <c r="A735" s="1">
        <f t="shared" si="26"/>
        <v>0</v>
      </c>
      <c r="B735" s="105"/>
      <c r="C735" s="106"/>
      <c r="D735" s="144"/>
      <c r="E735" s="145"/>
      <c r="F735" s="148"/>
      <c r="G735" s="149"/>
      <c r="H735" s="150"/>
      <c r="I735" s="151"/>
      <c r="J735" s="16"/>
      <c r="K735" s="29"/>
      <c r="L735" s="24"/>
      <c r="M735" s="124"/>
      <c r="N735" s="127"/>
    </row>
    <row r="736" spans="1:16" customFormat="1" ht="15" hidden="1" customHeight="1" thickBot="1" x14ac:dyDescent="0.3">
      <c r="A736" s="1">
        <f t="shared" si="26"/>
        <v>0</v>
      </c>
      <c r="B736" s="107"/>
      <c r="C736" s="108"/>
      <c r="D736" s="146"/>
      <c r="E736" s="147"/>
      <c r="F736" s="152"/>
      <c r="G736" s="153"/>
      <c r="H736" s="133"/>
      <c r="I736" s="134"/>
      <c r="J736" s="18"/>
      <c r="K736" s="33"/>
      <c r="L736" s="46"/>
      <c r="M736" s="125"/>
      <c r="N736" s="128"/>
    </row>
    <row r="737" spans="1:14" customFormat="1" ht="15" hidden="1" customHeight="1" x14ac:dyDescent="0.25">
      <c r="A737" s="1">
        <f t="shared" si="26"/>
        <v>0</v>
      </c>
      <c r="B737" s="105" t="s">
        <v>113</v>
      </c>
      <c r="C737" s="106"/>
      <c r="D737" s="135"/>
      <c r="E737" s="136"/>
      <c r="F737" s="137"/>
      <c r="G737" s="138"/>
      <c r="H737" s="139"/>
      <c r="I737" s="140"/>
      <c r="J737" s="22"/>
      <c r="K737" s="47"/>
      <c r="L737" s="23"/>
      <c r="M737" s="141"/>
      <c r="N737" s="132"/>
    </row>
    <row r="738" spans="1:14" customFormat="1" ht="15" hidden="1" customHeight="1" x14ac:dyDescent="0.25">
      <c r="A738" s="1">
        <f t="shared" si="26"/>
        <v>0</v>
      </c>
      <c r="B738" s="105"/>
      <c r="C738" s="106"/>
      <c r="D738" s="113"/>
      <c r="E738" s="114"/>
      <c r="F738" s="121"/>
      <c r="G738" s="122"/>
      <c r="H738" s="115"/>
      <c r="I738" s="116"/>
      <c r="J738" s="16"/>
      <c r="K738" s="29"/>
      <c r="L738" s="24"/>
      <c r="M738" s="124"/>
      <c r="N738" s="127"/>
    </row>
    <row r="739" spans="1:14" customFormat="1" ht="15" hidden="1" customHeight="1" x14ac:dyDescent="0.25">
      <c r="A739" s="1">
        <f t="shared" si="26"/>
        <v>0</v>
      </c>
      <c r="B739" s="105"/>
      <c r="C739" s="106"/>
      <c r="D739" s="113"/>
      <c r="E739" s="114"/>
      <c r="F739" s="121"/>
      <c r="G739" s="122"/>
      <c r="H739" s="115"/>
      <c r="I739" s="116"/>
      <c r="J739" s="16"/>
      <c r="K739" s="29"/>
      <c r="L739" s="24"/>
      <c r="M739" s="124"/>
      <c r="N739" s="127"/>
    </row>
    <row r="740" spans="1:14" customFormat="1" ht="15" hidden="1" customHeight="1" x14ac:dyDescent="0.25">
      <c r="A740" s="1">
        <f t="shared" si="26"/>
        <v>0</v>
      </c>
      <c r="B740" s="105"/>
      <c r="C740" s="106"/>
      <c r="D740" s="113"/>
      <c r="E740" s="114"/>
      <c r="F740" s="121"/>
      <c r="G740" s="122"/>
      <c r="H740" s="115"/>
      <c r="I740" s="116"/>
      <c r="J740" s="16"/>
      <c r="K740" s="29"/>
      <c r="L740" s="24"/>
      <c r="M740" s="142"/>
      <c r="N740" s="131"/>
    </row>
    <row r="741" spans="1:14" customFormat="1" ht="15" hidden="1" customHeight="1" x14ac:dyDescent="0.25">
      <c r="A741" s="1">
        <f t="shared" si="26"/>
        <v>0</v>
      </c>
      <c r="B741" s="105"/>
      <c r="C741" s="106"/>
      <c r="D741" s="113"/>
      <c r="E741" s="114"/>
      <c r="F741" s="121"/>
      <c r="G741" s="122"/>
      <c r="H741" s="115"/>
      <c r="I741" s="116"/>
      <c r="J741" s="16"/>
      <c r="K741" s="29"/>
      <c r="L741" s="24"/>
      <c r="M741" s="123"/>
      <c r="N741" s="126"/>
    </row>
    <row r="742" spans="1:14" customFormat="1" ht="15" hidden="1" customHeight="1" x14ac:dyDescent="0.25">
      <c r="A742" s="1">
        <f t="shared" si="26"/>
        <v>0</v>
      </c>
      <c r="B742" s="105"/>
      <c r="C742" s="106"/>
      <c r="D742" s="113"/>
      <c r="E742" s="114"/>
      <c r="F742" s="121"/>
      <c r="G742" s="122"/>
      <c r="H742" s="115"/>
      <c r="I742" s="116"/>
      <c r="J742" s="16"/>
      <c r="K742" s="29"/>
      <c r="L742" s="24"/>
      <c r="M742" s="124"/>
      <c r="N742" s="127"/>
    </row>
    <row r="743" spans="1:14" customFormat="1" ht="15" hidden="1" customHeight="1" x14ac:dyDescent="0.25">
      <c r="A743" s="1">
        <f t="shared" si="26"/>
        <v>0</v>
      </c>
      <c r="B743" s="105"/>
      <c r="C743" s="106"/>
      <c r="D743" s="113"/>
      <c r="E743" s="114"/>
      <c r="F743" s="121"/>
      <c r="G743" s="122"/>
      <c r="H743" s="115"/>
      <c r="I743" s="116"/>
      <c r="J743" s="16"/>
      <c r="K743" s="29"/>
      <c r="L743" s="24"/>
      <c r="M743" s="124"/>
      <c r="N743" s="127"/>
    </row>
    <row r="744" spans="1:14" customFormat="1" ht="15" hidden="1" customHeight="1" x14ac:dyDescent="0.25">
      <c r="A744" s="1">
        <f t="shared" si="26"/>
        <v>0</v>
      </c>
      <c r="B744" s="105"/>
      <c r="C744" s="106"/>
      <c r="D744" s="113"/>
      <c r="E744" s="114"/>
      <c r="F744" s="121"/>
      <c r="G744" s="122"/>
      <c r="H744" s="115"/>
      <c r="I744" s="116"/>
      <c r="J744" s="16"/>
      <c r="K744" s="29"/>
      <c r="L744" s="24"/>
      <c r="M744" s="142"/>
      <c r="N744" s="131"/>
    </row>
    <row r="745" spans="1:14" customFormat="1" ht="15" hidden="1" customHeight="1" x14ac:dyDescent="0.25">
      <c r="A745" s="1">
        <f t="shared" si="26"/>
        <v>0</v>
      </c>
      <c r="B745" s="105"/>
      <c r="C745" s="106"/>
      <c r="D745" s="113"/>
      <c r="E745" s="114"/>
      <c r="F745" s="121"/>
      <c r="G745" s="122"/>
      <c r="H745" s="115"/>
      <c r="I745" s="116"/>
      <c r="J745" s="16"/>
      <c r="K745" s="29"/>
      <c r="L745" s="24"/>
      <c r="M745" s="123"/>
      <c r="N745" s="126"/>
    </row>
    <row r="746" spans="1:14" customFormat="1" ht="15" hidden="1" customHeight="1" x14ac:dyDescent="0.25">
      <c r="A746" s="1">
        <f t="shared" si="26"/>
        <v>0</v>
      </c>
      <c r="B746" s="105"/>
      <c r="C746" s="106"/>
      <c r="D746" s="113"/>
      <c r="E746" s="114"/>
      <c r="F746" s="121"/>
      <c r="G746" s="122"/>
      <c r="H746" s="115"/>
      <c r="I746" s="116"/>
      <c r="J746" s="16"/>
      <c r="K746" s="29"/>
      <c r="L746" s="24"/>
      <c r="M746" s="124"/>
      <c r="N746" s="127"/>
    </row>
    <row r="747" spans="1:14" customFormat="1" ht="15" hidden="1" customHeight="1" x14ac:dyDescent="0.25">
      <c r="A747" s="1">
        <f t="shared" si="26"/>
        <v>0</v>
      </c>
      <c r="B747" s="105"/>
      <c r="C747" s="106"/>
      <c r="D747" s="113"/>
      <c r="E747" s="114"/>
      <c r="F747" s="121"/>
      <c r="G747" s="122"/>
      <c r="H747" s="115"/>
      <c r="I747" s="116"/>
      <c r="J747" s="16"/>
      <c r="K747" s="29"/>
      <c r="L747" s="24"/>
      <c r="M747" s="124"/>
      <c r="N747" s="127"/>
    </row>
    <row r="748" spans="1:14" customFormat="1" ht="15" hidden="1" customHeight="1" thickBot="1" x14ac:dyDescent="0.3">
      <c r="A748" s="1">
        <f t="shared" si="26"/>
        <v>0</v>
      </c>
      <c r="B748" s="105"/>
      <c r="C748" s="106"/>
      <c r="D748" s="119"/>
      <c r="E748" s="120"/>
      <c r="F748" s="129"/>
      <c r="G748" s="130"/>
      <c r="H748" s="101"/>
      <c r="I748" s="102"/>
      <c r="J748" s="48"/>
      <c r="K748" s="49"/>
      <c r="L748" s="50"/>
      <c r="M748" s="125"/>
      <c r="N748" s="128"/>
    </row>
    <row r="749" spans="1:14" s="1" customFormat="1" ht="30" hidden="1" customHeight="1" x14ac:dyDescent="0.25">
      <c r="A749" s="1">
        <f t="shared" si="26"/>
        <v>0</v>
      </c>
      <c r="B749" s="103" t="s">
        <v>106</v>
      </c>
      <c r="C749" s="104"/>
      <c r="D749" s="109" t="s">
        <v>107</v>
      </c>
      <c r="E749" s="110"/>
      <c r="F749" s="111" t="s">
        <v>31</v>
      </c>
      <c r="G749" s="112" t="s">
        <v>31</v>
      </c>
      <c r="H749" s="111" t="s">
        <v>30</v>
      </c>
      <c r="I749" s="112"/>
      <c r="J749" s="14" t="s">
        <v>31</v>
      </c>
      <c r="K749" s="27" t="s">
        <v>32</v>
      </c>
      <c r="L749" s="28"/>
      <c r="M749" s="51" t="s">
        <v>31</v>
      </c>
      <c r="N749" s="52" t="s">
        <v>31</v>
      </c>
    </row>
    <row r="750" spans="1:14" s="1" customFormat="1" ht="30" hidden="1" customHeight="1" x14ac:dyDescent="0.25">
      <c r="A750" s="1">
        <f t="shared" si="26"/>
        <v>0</v>
      </c>
      <c r="B750" s="105"/>
      <c r="C750" s="106"/>
      <c r="D750" s="113" t="s">
        <v>108</v>
      </c>
      <c r="E750" s="114"/>
      <c r="F750" s="115" t="s">
        <v>31</v>
      </c>
      <c r="G750" s="116" t="s">
        <v>31</v>
      </c>
      <c r="H750" s="115" t="s">
        <v>30</v>
      </c>
      <c r="I750" s="116"/>
      <c r="J750" s="16" t="s">
        <v>31</v>
      </c>
      <c r="K750" s="29" t="s">
        <v>32</v>
      </c>
      <c r="L750" s="30"/>
      <c r="M750" s="31" t="s">
        <v>31</v>
      </c>
      <c r="N750" s="32" t="s">
        <v>31</v>
      </c>
    </row>
    <row r="751" spans="1:14" s="1" customFormat="1" ht="30" hidden="1" customHeight="1" thickBot="1" x14ac:dyDescent="0.3">
      <c r="A751" s="1">
        <f t="shared" si="26"/>
        <v>0</v>
      </c>
      <c r="B751" s="107"/>
      <c r="C751" s="108"/>
      <c r="D751" s="117" t="s">
        <v>114</v>
      </c>
      <c r="E751" s="118"/>
      <c r="F751" s="98" t="s">
        <v>31</v>
      </c>
      <c r="G751" s="99" t="s">
        <v>31</v>
      </c>
      <c r="H751" s="98" t="s">
        <v>30</v>
      </c>
      <c r="I751" s="99"/>
      <c r="J751" s="18" t="s">
        <v>31</v>
      </c>
      <c r="K751" s="33" t="s">
        <v>32</v>
      </c>
      <c r="L751" s="34"/>
      <c r="M751" s="35" t="s">
        <v>31</v>
      </c>
      <c r="N751" s="36" t="s">
        <v>31</v>
      </c>
    </row>
    <row r="752" spans="1:14" customFormat="1" hidden="1" x14ac:dyDescent="0.25">
      <c r="A752" s="1">
        <f t="shared" si="26"/>
        <v>0</v>
      </c>
      <c r="B752" s="4"/>
    </row>
    <row r="753" spans="1:16" customFormat="1" hidden="1" x14ac:dyDescent="0.25">
      <c r="A753" s="1">
        <f t="shared" si="26"/>
        <v>0</v>
      </c>
      <c r="B753" s="4"/>
    </row>
    <row r="754" spans="1:16" customFormat="1" hidden="1" x14ac:dyDescent="0.25">
      <c r="A754" s="1">
        <f t="shared" si="26"/>
        <v>0</v>
      </c>
      <c r="B754" s="4"/>
    </row>
    <row r="755" spans="1:16" customFormat="1" hidden="1" x14ac:dyDescent="0.25">
      <c r="A755" s="1">
        <f>$A$760</f>
        <v>0</v>
      </c>
      <c r="B755" s="4"/>
      <c r="C755" s="37" t="s">
        <v>111</v>
      </c>
      <c r="D755" s="38"/>
      <c r="E755" s="38"/>
    </row>
    <row r="756" spans="1:16" s="39" customFormat="1" hidden="1" x14ac:dyDescent="0.25">
      <c r="A756" s="1">
        <f t="shared" ref="A756:A759" si="27">$A$760</f>
        <v>0</v>
      </c>
      <c r="C756" s="37"/>
    </row>
    <row r="757" spans="1:16" s="39" customFormat="1" ht="15" hidden="1" customHeight="1" x14ac:dyDescent="0.25">
      <c r="A757" s="1">
        <f t="shared" si="27"/>
        <v>0</v>
      </c>
      <c r="C757" s="37" t="s">
        <v>112</v>
      </c>
      <c r="D757" s="38"/>
      <c r="E757" s="38"/>
      <c r="I757" s="40"/>
      <c r="J757" s="40"/>
      <c r="K757" s="40"/>
      <c r="L757" s="40"/>
      <c r="M757" s="41"/>
      <c r="N757" s="41"/>
    </row>
    <row r="758" spans="1:16" s="39" customFormat="1" hidden="1" x14ac:dyDescent="0.25">
      <c r="A758" s="1">
        <f t="shared" si="27"/>
        <v>0</v>
      </c>
      <c r="G758" s="41"/>
      <c r="I758" s="166" t="str">
        <f>"podpis a pečiatka "&amp;IF(COUNTA([1]summary!$H$72:$H$81)=0,"navrhovateľa","dodávateľa")</f>
        <v>podpis a pečiatka navrhovateľa</v>
      </c>
      <c r="J758" s="166"/>
      <c r="K758" s="166"/>
      <c r="L758" s="166"/>
      <c r="M758" s="42"/>
      <c r="N758" s="42"/>
    </row>
    <row r="759" spans="1:16" s="1" customFormat="1" ht="21" hidden="1" x14ac:dyDescent="0.25">
      <c r="A759" s="1">
        <f t="shared" si="27"/>
        <v>0</v>
      </c>
      <c r="B759" s="2"/>
      <c r="C759" s="2"/>
      <c r="D759" s="2"/>
      <c r="E759" s="2"/>
      <c r="F759" s="2"/>
      <c r="G759" s="2"/>
      <c r="H759" s="2"/>
      <c r="I759" s="2"/>
      <c r="J759" s="2"/>
      <c r="K759" s="2"/>
      <c r="M759" s="3"/>
      <c r="N759" s="3" t="str">
        <f>'[1]Výzva na prieskum trhu'!$C$130</f>
        <v xml:space="preserve">Príloha č. 1: </v>
      </c>
    </row>
    <row r="760" spans="1:16" s="1" customFormat="1" ht="23.25" hidden="1" customHeight="1" x14ac:dyDescent="0.25">
      <c r="A760" s="1">
        <f>IF(COUNTA([1]summary!$H$72:$H$81)=0,IF([1]summary!$G$20="všetky predmety spolu",0,1)*A765,IF([1]summary!$E$58="cenové ponuky komplexne",0,1)*A765)</f>
        <v>0</v>
      </c>
      <c r="B760" s="167" t="str">
        <f>IF([1]summary!$F$12=$P$10,'[1]Výzva na predloženie CP'!$B$2,IF(COUNTA([1]summary!$H$72:$H$81)=0,'[1]Výzva na prieskum trhu'!$B$2,'[1]Výzva na predloženie CP'!$B$2))</f>
        <v>Výzva na predloženie ponúk - prieskum trhu</v>
      </c>
      <c r="C760" s="167"/>
      <c r="D760" s="167"/>
      <c r="E760" s="167"/>
      <c r="F760" s="167"/>
      <c r="G760" s="167"/>
      <c r="H760" s="167"/>
      <c r="I760" s="167"/>
      <c r="J760" s="167"/>
      <c r="K760" s="167"/>
      <c r="L760" s="167"/>
      <c r="M760" s="167"/>
      <c r="N760" s="167"/>
    </row>
    <row r="761" spans="1:16" s="1" customFormat="1" hidden="1" x14ac:dyDescent="0.25">
      <c r="A761" s="1">
        <f t="shared" ref="A761:A764" si="28">$A$760</f>
        <v>0</v>
      </c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6" s="1" customFormat="1" ht="23.25" hidden="1" customHeight="1" x14ac:dyDescent="0.25">
      <c r="A762" s="1">
        <f t="shared" si="28"/>
        <v>0</v>
      </c>
      <c r="B762" s="167" t="str">
        <f>IF(COUNTA([1]summary!$H$72:$H$81)=0,'[1]Výzva na prieskum trhu'!$E$130,'[1]Výzva na predloženie CP'!$E$320)</f>
        <v>Vymedzenie predmetu prieskumu trhu</v>
      </c>
      <c r="C762" s="167"/>
      <c r="D762" s="167"/>
      <c r="E762" s="167"/>
      <c r="F762" s="167"/>
      <c r="G762" s="167"/>
      <c r="H762" s="167"/>
      <c r="I762" s="167"/>
      <c r="J762" s="167"/>
      <c r="K762" s="167"/>
      <c r="L762" s="167"/>
      <c r="M762" s="167"/>
      <c r="N762" s="167"/>
    </row>
    <row r="763" spans="1:16" customFormat="1" hidden="1" x14ac:dyDescent="0.25">
      <c r="A763" s="1">
        <f t="shared" si="28"/>
        <v>0</v>
      </c>
      <c r="B763" s="4"/>
    </row>
    <row r="764" spans="1:16" customFormat="1" hidden="1" x14ac:dyDescent="0.25">
      <c r="A764" s="1">
        <f t="shared" si="28"/>
        <v>0</v>
      </c>
      <c r="B764" s="4"/>
    </row>
    <row r="765" spans="1:16" s="9" customFormat="1" ht="15.75" hidden="1" x14ac:dyDescent="0.25">
      <c r="A765" s="9">
        <f>IF(SUM($A$10:$A$11)=0,1,0)*IF(D765&lt;&gt;"",1,0)</f>
        <v>0</v>
      </c>
      <c r="B765" s="168" t="s">
        <v>4</v>
      </c>
      <c r="C765" s="168"/>
      <c r="D765" s="169" t="str">
        <f>IF([1]summary!$B$54&lt;&gt;"",[1]summary!$B$54,"")</f>
        <v/>
      </c>
      <c r="E765" s="169"/>
      <c r="F765" s="169"/>
      <c r="G765" s="169"/>
      <c r="H765" s="169"/>
      <c r="I765" s="169"/>
      <c r="J765" s="169"/>
      <c r="K765" s="169"/>
      <c r="L765" s="169"/>
      <c r="M765" s="10" t="s">
        <v>5</v>
      </c>
      <c r="N765" s="11" t="str">
        <f>IF([1]summary!$G$54&lt;&gt;"",[1]summary!$G$54,"")</f>
        <v/>
      </c>
      <c r="P765" s="12"/>
    </row>
    <row r="766" spans="1:16" customFormat="1" hidden="1" x14ac:dyDescent="0.25">
      <c r="A766" s="1">
        <f>$A$765</f>
        <v>0</v>
      </c>
      <c r="B766" s="4"/>
      <c r="P766" s="13"/>
    </row>
    <row r="767" spans="1:16" customFormat="1" ht="69.95" hidden="1" customHeight="1" thickBot="1" x14ac:dyDescent="0.3">
      <c r="A767" s="1">
        <f t="shared" ref="A767:A797" si="29">$A$765</f>
        <v>0</v>
      </c>
      <c r="B767" s="154" t="s">
        <v>6</v>
      </c>
      <c r="C767" s="155"/>
      <c r="D767" s="155"/>
      <c r="E767" s="156"/>
      <c r="F767" s="157" t="s">
        <v>7</v>
      </c>
      <c r="G767" s="158"/>
      <c r="H767" s="159" t="s">
        <v>8</v>
      </c>
      <c r="I767" s="160"/>
      <c r="J767" s="43" t="s">
        <v>9</v>
      </c>
      <c r="K767" s="161" t="s">
        <v>10</v>
      </c>
      <c r="L767" s="162"/>
      <c r="M767" s="44" t="s">
        <v>11</v>
      </c>
      <c r="N767" s="45" t="s">
        <v>12</v>
      </c>
      <c r="P767" s="13"/>
    </row>
    <row r="768" spans="1:16" customFormat="1" ht="15" hidden="1" customHeight="1" x14ac:dyDescent="0.25">
      <c r="A768" s="1">
        <f t="shared" si="29"/>
        <v>0</v>
      </c>
      <c r="B768" s="103" t="s">
        <v>13</v>
      </c>
      <c r="C768" s="104"/>
      <c r="D768" s="109"/>
      <c r="E768" s="110"/>
      <c r="F768" s="163"/>
      <c r="G768" s="164"/>
      <c r="H768" s="111"/>
      <c r="I768" s="112"/>
      <c r="J768" s="14"/>
      <c r="K768" s="27"/>
      <c r="L768" s="28"/>
      <c r="M768" s="141"/>
      <c r="N768" s="132"/>
    </row>
    <row r="769" spans="1:14" customFormat="1" ht="15" hidden="1" customHeight="1" x14ac:dyDescent="0.25">
      <c r="A769" s="1">
        <f t="shared" si="29"/>
        <v>0</v>
      </c>
      <c r="B769" s="105"/>
      <c r="C769" s="106"/>
      <c r="D769" s="113"/>
      <c r="E769" s="114"/>
      <c r="F769" s="121"/>
      <c r="G769" s="122"/>
      <c r="H769" s="115"/>
      <c r="I769" s="116"/>
      <c r="J769" s="16"/>
      <c r="K769" s="29"/>
      <c r="L769" s="24"/>
      <c r="M769" s="124"/>
      <c r="N769" s="127"/>
    </row>
    <row r="770" spans="1:14" customFormat="1" ht="15" hidden="1" customHeight="1" x14ac:dyDescent="0.25">
      <c r="A770" s="1">
        <f t="shared" si="29"/>
        <v>0</v>
      </c>
      <c r="B770" s="105"/>
      <c r="C770" s="106"/>
      <c r="D770" s="113"/>
      <c r="E770" s="114"/>
      <c r="F770" s="121"/>
      <c r="G770" s="122"/>
      <c r="H770" s="115"/>
      <c r="I770" s="116"/>
      <c r="J770" s="16"/>
      <c r="K770" s="29"/>
      <c r="L770" s="24"/>
      <c r="M770" s="124"/>
      <c r="N770" s="127"/>
    </row>
    <row r="771" spans="1:14" customFormat="1" ht="15" hidden="1" customHeight="1" x14ac:dyDescent="0.25">
      <c r="A771" s="1">
        <f t="shared" si="29"/>
        <v>0</v>
      </c>
      <c r="B771" s="105"/>
      <c r="C771" s="106"/>
      <c r="D771" s="113"/>
      <c r="E771" s="114"/>
      <c r="F771" s="121"/>
      <c r="G771" s="122"/>
      <c r="H771" s="115"/>
      <c r="I771" s="116"/>
      <c r="J771" s="16"/>
      <c r="K771" s="29"/>
      <c r="L771" s="24"/>
      <c r="M771" s="142"/>
      <c r="N771" s="131"/>
    </row>
    <row r="772" spans="1:14" customFormat="1" ht="15" hidden="1" customHeight="1" x14ac:dyDescent="0.25">
      <c r="A772" s="1">
        <f t="shared" si="29"/>
        <v>0</v>
      </c>
      <c r="B772" s="105"/>
      <c r="C772" s="106"/>
      <c r="D772" s="120"/>
      <c r="E772" s="143"/>
      <c r="F772" s="148"/>
      <c r="G772" s="149"/>
      <c r="H772" s="150"/>
      <c r="I772" s="151"/>
      <c r="J772" s="16"/>
      <c r="K772" s="29"/>
      <c r="L772" s="24"/>
      <c r="M772" s="123"/>
      <c r="N772" s="126"/>
    </row>
    <row r="773" spans="1:14" customFormat="1" ht="15" hidden="1" customHeight="1" x14ac:dyDescent="0.25">
      <c r="A773" s="1">
        <f t="shared" si="29"/>
        <v>0</v>
      </c>
      <c r="B773" s="105"/>
      <c r="C773" s="106"/>
      <c r="D773" s="144"/>
      <c r="E773" s="145"/>
      <c r="F773" s="148"/>
      <c r="G773" s="149"/>
      <c r="H773" s="150"/>
      <c r="I773" s="151"/>
      <c r="J773" s="16"/>
      <c r="K773" s="29"/>
      <c r="L773" s="24"/>
      <c r="M773" s="124"/>
      <c r="N773" s="127"/>
    </row>
    <row r="774" spans="1:14" customFormat="1" ht="15" hidden="1" customHeight="1" x14ac:dyDescent="0.25">
      <c r="A774" s="1">
        <f t="shared" si="29"/>
        <v>0</v>
      </c>
      <c r="B774" s="105"/>
      <c r="C774" s="106"/>
      <c r="D774" s="144"/>
      <c r="E774" s="145"/>
      <c r="F774" s="148"/>
      <c r="G774" s="149"/>
      <c r="H774" s="150"/>
      <c r="I774" s="151"/>
      <c r="J774" s="16"/>
      <c r="K774" s="29"/>
      <c r="L774" s="24"/>
      <c r="M774" s="124"/>
      <c r="N774" s="127"/>
    </row>
    <row r="775" spans="1:14" customFormat="1" ht="15" hidden="1" customHeight="1" x14ac:dyDescent="0.25">
      <c r="A775" s="1">
        <f t="shared" si="29"/>
        <v>0</v>
      </c>
      <c r="B775" s="105"/>
      <c r="C775" s="106"/>
      <c r="D775" s="136"/>
      <c r="E775" s="165"/>
      <c r="F775" s="148"/>
      <c r="G775" s="149"/>
      <c r="H775" s="150"/>
      <c r="I775" s="151"/>
      <c r="J775" s="16"/>
      <c r="K775" s="29"/>
      <c r="L775" s="24"/>
      <c r="M775" s="142"/>
      <c r="N775" s="131"/>
    </row>
    <row r="776" spans="1:14" customFormat="1" ht="15" hidden="1" customHeight="1" x14ac:dyDescent="0.25">
      <c r="A776" s="1">
        <f t="shared" si="29"/>
        <v>0</v>
      </c>
      <c r="B776" s="105"/>
      <c r="C776" s="106"/>
      <c r="D776" s="120"/>
      <c r="E776" s="143"/>
      <c r="F776" s="148"/>
      <c r="G776" s="149"/>
      <c r="H776" s="150"/>
      <c r="I776" s="151"/>
      <c r="J776" s="16"/>
      <c r="K776" s="29"/>
      <c r="L776" s="24"/>
      <c r="M776" s="123"/>
      <c r="N776" s="126"/>
    </row>
    <row r="777" spans="1:14" customFormat="1" ht="15" hidden="1" customHeight="1" x14ac:dyDescent="0.25">
      <c r="A777" s="1">
        <f t="shared" si="29"/>
        <v>0</v>
      </c>
      <c r="B777" s="105"/>
      <c r="C777" s="106"/>
      <c r="D777" s="144"/>
      <c r="E777" s="145"/>
      <c r="F777" s="148"/>
      <c r="G777" s="149"/>
      <c r="H777" s="150"/>
      <c r="I777" s="151"/>
      <c r="J777" s="16"/>
      <c r="K777" s="29"/>
      <c r="L777" s="24"/>
      <c r="M777" s="124"/>
      <c r="N777" s="127"/>
    </row>
    <row r="778" spans="1:14" customFormat="1" ht="15" hidden="1" customHeight="1" x14ac:dyDescent="0.25">
      <c r="A778" s="1">
        <f t="shared" si="29"/>
        <v>0</v>
      </c>
      <c r="B778" s="105"/>
      <c r="C778" s="106"/>
      <c r="D778" s="144"/>
      <c r="E778" s="145"/>
      <c r="F778" s="148"/>
      <c r="G778" s="149"/>
      <c r="H778" s="150"/>
      <c r="I778" s="151"/>
      <c r="J778" s="16"/>
      <c r="K778" s="29"/>
      <c r="L778" s="24"/>
      <c r="M778" s="124"/>
      <c r="N778" s="127"/>
    </row>
    <row r="779" spans="1:14" customFormat="1" ht="15" hidden="1" customHeight="1" thickBot="1" x14ac:dyDescent="0.3">
      <c r="A779" s="1">
        <f t="shared" si="29"/>
        <v>0</v>
      </c>
      <c r="B779" s="107"/>
      <c r="C779" s="108"/>
      <c r="D779" s="146"/>
      <c r="E779" s="147"/>
      <c r="F779" s="152"/>
      <c r="G779" s="153"/>
      <c r="H779" s="133"/>
      <c r="I779" s="134"/>
      <c r="J779" s="18"/>
      <c r="K779" s="33"/>
      <c r="L779" s="46"/>
      <c r="M779" s="125"/>
      <c r="N779" s="128"/>
    </row>
    <row r="780" spans="1:14" customFormat="1" ht="15" hidden="1" customHeight="1" x14ac:dyDescent="0.25">
      <c r="A780" s="1">
        <f t="shared" si="29"/>
        <v>0</v>
      </c>
      <c r="B780" s="105" t="s">
        <v>113</v>
      </c>
      <c r="C780" s="106"/>
      <c r="D780" s="135"/>
      <c r="E780" s="136"/>
      <c r="F780" s="137"/>
      <c r="G780" s="138"/>
      <c r="H780" s="139"/>
      <c r="I780" s="140"/>
      <c r="J780" s="22"/>
      <c r="K780" s="47"/>
      <c r="L780" s="23"/>
      <c r="M780" s="141"/>
      <c r="N780" s="132"/>
    </row>
    <row r="781" spans="1:14" customFormat="1" ht="15" hidden="1" customHeight="1" x14ac:dyDescent="0.25">
      <c r="A781" s="1">
        <f t="shared" si="29"/>
        <v>0</v>
      </c>
      <c r="B781" s="105"/>
      <c r="C781" s="106"/>
      <c r="D781" s="113"/>
      <c r="E781" s="114"/>
      <c r="F781" s="121"/>
      <c r="G781" s="122"/>
      <c r="H781" s="115"/>
      <c r="I781" s="116"/>
      <c r="J781" s="16"/>
      <c r="K781" s="29"/>
      <c r="L781" s="24"/>
      <c r="M781" s="124"/>
      <c r="N781" s="127"/>
    </row>
    <row r="782" spans="1:14" customFormat="1" ht="15" hidden="1" customHeight="1" x14ac:dyDescent="0.25">
      <c r="A782" s="1">
        <f t="shared" si="29"/>
        <v>0</v>
      </c>
      <c r="B782" s="105"/>
      <c r="C782" s="106"/>
      <c r="D782" s="113"/>
      <c r="E782" s="114"/>
      <c r="F782" s="121"/>
      <c r="G782" s="122"/>
      <c r="H782" s="115"/>
      <c r="I782" s="116"/>
      <c r="J782" s="16"/>
      <c r="K782" s="29"/>
      <c r="L782" s="24"/>
      <c r="M782" s="124"/>
      <c r="N782" s="127"/>
    </row>
    <row r="783" spans="1:14" customFormat="1" ht="15" hidden="1" customHeight="1" x14ac:dyDescent="0.25">
      <c r="A783" s="1">
        <f t="shared" si="29"/>
        <v>0</v>
      </c>
      <c r="B783" s="105"/>
      <c r="C783" s="106"/>
      <c r="D783" s="113"/>
      <c r="E783" s="114"/>
      <c r="F783" s="121"/>
      <c r="G783" s="122"/>
      <c r="H783" s="115"/>
      <c r="I783" s="116"/>
      <c r="J783" s="16"/>
      <c r="K783" s="29"/>
      <c r="L783" s="24"/>
      <c r="M783" s="142"/>
      <c r="N783" s="131"/>
    </row>
    <row r="784" spans="1:14" customFormat="1" ht="15" hidden="1" customHeight="1" x14ac:dyDescent="0.25">
      <c r="A784" s="1">
        <f t="shared" si="29"/>
        <v>0</v>
      </c>
      <c r="B784" s="105"/>
      <c r="C784" s="106"/>
      <c r="D784" s="113"/>
      <c r="E784" s="114"/>
      <c r="F784" s="121"/>
      <c r="G784" s="122"/>
      <c r="H784" s="115"/>
      <c r="I784" s="116"/>
      <c r="J784" s="16"/>
      <c r="K784" s="29"/>
      <c r="L784" s="24"/>
      <c r="M784" s="123"/>
      <c r="N784" s="126"/>
    </row>
    <row r="785" spans="1:14" customFormat="1" ht="15" hidden="1" customHeight="1" x14ac:dyDescent="0.25">
      <c r="A785" s="1">
        <f t="shared" si="29"/>
        <v>0</v>
      </c>
      <c r="B785" s="105"/>
      <c r="C785" s="106"/>
      <c r="D785" s="113"/>
      <c r="E785" s="114"/>
      <c r="F785" s="121"/>
      <c r="G785" s="122"/>
      <c r="H785" s="115"/>
      <c r="I785" s="116"/>
      <c r="J785" s="16"/>
      <c r="K785" s="29"/>
      <c r="L785" s="24"/>
      <c r="M785" s="124"/>
      <c r="N785" s="127"/>
    </row>
    <row r="786" spans="1:14" customFormat="1" ht="15" hidden="1" customHeight="1" x14ac:dyDescent="0.25">
      <c r="A786" s="1">
        <f t="shared" si="29"/>
        <v>0</v>
      </c>
      <c r="B786" s="105"/>
      <c r="C786" s="106"/>
      <c r="D786" s="113"/>
      <c r="E786" s="114"/>
      <c r="F786" s="121"/>
      <c r="G786" s="122"/>
      <c r="H786" s="115"/>
      <c r="I786" s="116"/>
      <c r="J786" s="16"/>
      <c r="K786" s="29"/>
      <c r="L786" s="24"/>
      <c r="M786" s="124"/>
      <c r="N786" s="127"/>
    </row>
    <row r="787" spans="1:14" customFormat="1" ht="15" hidden="1" customHeight="1" x14ac:dyDescent="0.25">
      <c r="A787" s="1">
        <f t="shared" si="29"/>
        <v>0</v>
      </c>
      <c r="B787" s="105"/>
      <c r="C787" s="106"/>
      <c r="D787" s="113"/>
      <c r="E787" s="114"/>
      <c r="F787" s="121"/>
      <c r="G787" s="122"/>
      <c r="H787" s="115"/>
      <c r="I787" s="116"/>
      <c r="J787" s="16"/>
      <c r="K787" s="29"/>
      <c r="L787" s="24"/>
      <c r="M787" s="142"/>
      <c r="N787" s="131"/>
    </row>
    <row r="788" spans="1:14" customFormat="1" ht="15" hidden="1" customHeight="1" x14ac:dyDescent="0.25">
      <c r="A788" s="1">
        <f t="shared" si="29"/>
        <v>0</v>
      </c>
      <c r="B788" s="105"/>
      <c r="C788" s="106"/>
      <c r="D788" s="113"/>
      <c r="E788" s="114"/>
      <c r="F788" s="121"/>
      <c r="G788" s="122"/>
      <c r="H788" s="115"/>
      <c r="I788" s="116"/>
      <c r="J788" s="16"/>
      <c r="K788" s="29"/>
      <c r="L788" s="24"/>
      <c r="M788" s="123"/>
      <c r="N788" s="126"/>
    </row>
    <row r="789" spans="1:14" customFormat="1" ht="15" hidden="1" customHeight="1" x14ac:dyDescent="0.25">
      <c r="A789" s="1">
        <f t="shared" si="29"/>
        <v>0</v>
      </c>
      <c r="B789" s="105"/>
      <c r="C789" s="106"/>
      <c r="D789" s="113"/>
      <c r="E789" s="114"/>
      <c r="F789" s="121"/>
      <c r="G789" s="122"/>
      <c r="H789" s="115"/>
      <c r="I789" s="116"/>
      <c r="J789" s="16"/>
      <c r="K789" s="29"/>
      <c r="L789" s="24"/>
      <c r="M789" s="124"/>
      <c r="N789" s="127"/>
    </row>
    <row r="790" spans="1:14" customFormat="1" ht="15" hidden="1" customHeight="1" x14ac:dyDescent="0.25">
      <c r="A790" s="1">
        <f t="shared" si="29"/>
        <v>0</v>
      </c>
      <c r="B790" s="105"/>
      <c r="C790" s="106"/>
      <c r="D790" s="113"/>
      <c r="E790" s="114"/>
      <c r="F790" s="121"/>
      <c r="G790" s="122"/>
      <c r="H790" s="115"/>
      <c r="I790" s="116"/>
      <c r="J790" s="16"/>
      <c r="K790" s="29"/>
      <c r="L790" s="24"/>
      <c r="M790" s="124"/>
      <c r="N790" s="127"/>
    </row>
    <row r="791" spans="1:14" customFormat="1" ht="15" hidden="1" customHeight="1" thickBot="1" x14ac:dyDescent="0.3">
      <c r="A791" s="1">
        <f t="shared" si="29"/>
        <v>0</v>
      </c>
      <c r="B791" s="105"/>
      <c r="C791" s="106"/>
      <c r="D791" s="119"/>
      <c r="E791" s="120"/>
      <c r="F791" s="129"/>
      <c r="G791" s="130"/>
      <c r="H791" s="101"/>
      <c r="I791" s="102"/>
      <c r="J791" s="48"/>
      <c r="K791" s="49"/>
      <c r="L791" s="50"/>
      <c r="M791" s="125"/>
      <c r="N791" s="128"/>
    </row>
    <row r="792" spans="1:14" s="1" customFormat="1" ht="30" hidden="1" customHeight="1" x14ac:dyDescent="0.25">
      <c r="A792" s="1">
        <f t="shared" si="29"/>
        <v>0</v>
      </c>
      <c r="B792" s="103" t="s">
        <v>106</v>
      </c>
      <c r="C792" s="104"/>
      <c r="D792" s="109" t="s">
        <v>107</v>
      </c>
      <c r="E792" s="110"/>
      <c r="F792" s="111" t="s">
        <v>31</v>
      </c>
      <c r="G792" s="112" t="s">
        <v>31</v>
      </c>
      <c r="H792" s="111" t="s">
        <v>30</v>
      </c>
      <c r="I792" s="112"/>
      <c r="J792" s="14" t="s">
        <v>31</v>
      </c>
      <c r="K792" s="27" t="s">
        <v>32</v>
      </c>
      <c r="L792" s="28"/>
      <c r="M792" s="51" t="s">
        <v>31</v>
      </c>
      <c r="N792" s="52" t="s">
        <v>31</v>
      </c>
    </row>
    <row r="793" spans="1:14" s="1" customFormat="1" ht="30" hidden="1" customHeight="1" x14ac:dyDescent="0.25">
      <c r="A793" s="1">
        <f t="shared" si="29"/>
        <v>0</v>
      </c>
      <c r="B793" s="105"/>
      <c r="C793" s="106"/>
      <c r="D793" s="113" t="s">
        <v>108</v>
      </c>
      <c r="E793" s="114"/>
      <c r="F793" s="115" t="s">
        <v>31</v>
      </c>
      <c r="G793" s="116" t="s">
        <v>31</v>
      </c>
      <c r="H793" s="115" t="s">
        <v>30</v>
      </c>
      <c r="I793" s="116"/>
      <c r="J793" s="16" t="s">
        <v>31</v>
      </c>
      <c r="K793" s="29" t="s">
        <v>32</v>
      </c>
      <c r="L793" s="30"/>
      <c r="M793" s="31" t="s">
        <v>31</v>
      </c>
      <c r="N793" s="32" t="s">
        <v>31</v>
      </c>
    </row>
    <row r="794" spans="1:14" s="1" customFormat="1" ht="30" hidden="1" customHeight="1" thickBot="1" x14ac:dyDescent="0.3">
      <c r="A794" s="1">
        <f t="shared" si="29"/>
        <v>0</v>
      </c>
      <c r="B794" s="107"/>
      <c r="C794" s="108"/>
      <c r="D794" s="117" t="s">
        <v>114</v>
      </c>
      <c r="E794" s="118"/>
      <c r="F794" s="98" t="s">
        <v>31</v>
      </c>
      <c r="G794" s="99" t="s">
        <v>31</v>
      </c>
      <c r="H794" s="98" t="s">
        <v>30</v>
      </c>
      <c r="I794" s="99"/>
      <c r="J794" s="18" t="s">
        <v>31</v>
      </c>
      <c r="K794" s="33" t="s">
        <v>32</v>
      </c>
      <c r="L794" s="34"/>
      <c r="M794" s="35" t="s">
        <v>31</v>
      </c>
      <c r="N794" s="36" t="s">
        <v>31</v>
      </c>
    </row>
    <row r="795" spans="1:14" customFormat="1" hidden="1" x14ac:dyDescent="0.25">
      <c r="A795" s="1">
        <f t="shared" si="29"/>
        <v>0</v>
      </c>
      <c r="B795" s="4"/>
    </row>
    <row r="796" spans="1:14" customFormat="1" hidden="1" x14ac:dyDescent="0.25">
      <c r="A796" s="1">
        <f t="shared" si="29"/>
        <v>0</v>
      </c>
      <c r="B796" s="4"/>
    </row>
    <row r="797" spans="1:14" customFormat="1" hidden="1" x14ac:dyDescent="0.25">
      <c r="A797" s="1">
        <f t="shared" si="29"/>
        <v>0</v>
      </c>
      <c r="B797" s="4"/>
    </row>
    <row r="798" spans="1:14" customFormat="1" hidden="1" x14ac:dyDescent="0.25">
      <c r="A798" s="1">
        <f>$A$803</f>
        <v>0</v>
      </c>
      <c r="B798" s="4"/>
      <c r="C798" s="37" t="s">
        <v>111</v>
      </c>
      <c r="D798" s="38"/>
      <c r="E798" s="38"/>
    </row>
    <row r="799" spans="1:14" s="39" customFormat="1" hidden="1" x14ac:dyDescent="0.25">
      <c r="A799" s="1">
        <f t="shared" ref="A799:A802" si="30">$A$803</f>
        <v>0</v>
      </c>
      <c r="C799" s="37"/>
    </row>
    <row r="800" spans="1:14" s="39" customFormat="1" ht="15" hidden="1" customHeight="1" x14ac:dyDescent="0.25">
      <c r="A800" s="1">
        <f t="shared" si="30"/>
        <v>0</v>
      </c>
      <c r="C800" s="37" t="s">
        <v>112</v>
      </c>
      <c r="D800" s="38"/>
      <c r="E800" s="38"/>
      <c r="I800" s="40"/>
      <c r="J800" s="40"/>
      <c r="K800" s="40"/>
      <c r="L800" s="40"/>
      <c r="M800" s="41"/>
      <c r="N800" s="41"/>
    </row>
    <row r="801" spans="1:16" s="39" customFormat="1" hidden="1" x14ac:dyDescent="0.25">
      <c r="A801" s="1">
        <f t="shared" si="30"/>
        <v>0</v>
      </c>
      <c r="G801" s="41"/>
      <c r="I801" s="166" t="str">
        <f>"podpis a pečiatka "&amp;IF(COUNTA([1]summary!$H$72:$H$81)=0,"navrhovateľa","dodávateľa")</f>
        <v>podpis a pečiatka navrhovateľa</v>
      </c>
      <c r="J801" s="166"/>
      <c r="K801" s="166"/>
      <c r="L801" s="166"/>
      <c r="M801" s="42"/>
      <c r="N801" s="42"/>
    </row>
    <row r="802" spans="1:16" s="1" customFormat="1" ht="21" hidden="1" x14ac:dyDescent="0.25">
      <c r="A802" s="1">
        <f t="shared" si="30"/>
        <v>0</v>
      </c>
      <c r="B802" s="2"/>
      <c r="C802" s="2"/>
      <c r="D802" s="2"/>
      <c r="E802" s="2"/>
      <c r="F802" s="2"/>
      <c r="G802" s="2"/>
      <c r="H802" s="2"/>
      <c r="I802" s="2"/>
      <c r="J802" s="2"/>
      <c r="K802" s="2"/>
      <c r="M802" s="3"/>
      <c r="N802" s="3" t="str">
        <f>'[1]Výzva na prieskum trhu'!$C$130</f>
        <v xml:space="preserve">Príloha č. 1: </v>
      </c>
    </row>
    <row r="803" spans="1:16" s="1" customFormat="1" ht="23.25" hidden="1" customHeight="1" x14ac:dyDescent="0.25">
      <c r="A803" s="1">
        <f>IF(COUNTA([1]summary!$H$72:$H$81)=0,IF([1]summary!$G$20="všetky predmety spolu",0,1)*A808,IF([1]summary!$E$58="cenové ponuky komplexne",0,1)*A808)</f>
        <v>0</v>
      </c>
      <c r="B803" s="167" t="str">
        <f>IF([1]summary!$F$12=$P$10,'[1]Výzva na predloženie CP'!$B$2,IF(COUNTA([1]summary!$H$72:$H$81)=0,'[1]Výzva na prieskum trhu'!$B$2,'[1]Výzva na predloženie CP'!$B$2))</f>
        <v>Výzva na predloženie ponúk - prieskum trhu</v>
      </c>
      <c r="C803" s="167"/>
      <c r="D803" s="167"/>
      <c r="E803" s="167"/>
      <c r="F803" s="167"/>
      <c r="G803" s="167"/>
      <c r="H803" s="167"/>
      <c r="I803" s="167"/>
      <c r="J803" s="167"/>
      <c r="K803" s="167"/>
      <c r="L803" s="167"/>
      <c r="M803" s="167"/>
      <c r="N803" s="167"/>
    </row>
    <row r="804" spans="1:16" s="1" customFormat="1" hidden="1" x14ac:dyDescent="0.25">
      <c r="A804" s="1">
        <f t="shared" ref="A804:A807" si="31">$A$803</f>
        <v>0</v>
      </c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6" s="1" customFormat="1" ht="23.25" hidden="1" customHeight="1" x14ac:dyDescent="0.25">
      <c r="A805" s="1">
        <f t="shared" si="31"/>
        <v>0</v>
      </c>
      <c r="B805" s="167" t="str">
        <f>IF(COUNTA([1]summary!$H$72:$H$81)=0,'[1]Výzva na prieskum trhu'!$E$130,'[1]Výzva na predloženie CP'!$E$320)</f>
        <v>Vymedzenie predmetu prieskumu trhu</v>
      </c>
      <c r="C805" s="167"/>
      <c r="D805" s="167"/>
      <c r="E805" s="167"/>
      <c r="F805" s="167"/>
      <c r="G805" s="167"/>
      <c r="H805" s="167"/>
      <c r="I805" s="167"/>
      <c r="J805" s="167"/>
      <c r="K805" s="167"/>
      <c r="L805" s="167"/>
      <c r="M805" s="167"/>
      <c r="N805" s="167"/>
    </row>
    <row r="806" spans="1:16" customFormat="1" hidden="1" x14ac:dyDescent="0.25">
      <c r="A806" s="1">
        <f t="shared" si="31"/>
        <v>0</v>
      </c>
      <c r="B806" s="4"/>
    </row>
    <row r="807" spans="1:16" customFormat="1" hidden="1" x14ac:dyDescent="0.25">
      <c r="A807" s="1">
        <f t="shared" si="31"/>
        <v>0</v>
      </c>
      <c r="B807" s="4"/>
    </row>
    <row r="808" spans="1:16" s="9" customFormat="1" ht="15.75" hidden="1" x14ac:dyDescent="0.25">
      <c r="A808" s="9">
        <f>IF(SUM($A$10:$A$11)=0,1,0)*IF(D808&lt;&gt;"",1,0)</f>
        <v>0</v>
      </c>
      <c r="B808" s="168" t="s">
        <v>4</v>
      </c>
      <c r="C808" s="168"/>
      <c r="D808" s="169" t="str">
        <f>IF([1]summary!$B$55&lt;&gt;"",[1]summary!$B$55,"")</f>
        <v/>
      </c>
      <c r="E808" s="169"/>
      <c r="F808" s="169"/>
      <c r="G808" s="169"/>
      <c r="H808" s="169"/>
      <c r="I808" s="169"/>
      <c r="J808" s="169"/>
      <c r="K808" s="169"/>
      <c r="L808" s="169"/>
      <c r="M808" s="10" t="s">
        <v>5</v>
      </c>
      <c r="N808" s="11" t="str">
        <f>IF([1]summary!$G$55&lt;&gt;"",[1]summary!$G$55,"")</f>
        <v/>
      </c>
      <c r="P808" s="12"/>
    </row>
    <row r="809" spans="1:16" customFormat="1" hidden="1" x14ac:dyDescent="0.25">
      <c r="A809" s="1">
        <f>$A$808</f>
        <v>0</v>
      </c>
      <c r="B809" s="4"/>
      <c r="P809" s="13"/>
    </row>
    <row r="810" spans="1:16" customFormat="1" ht="69.95" hidden="1" customHeight="1" thickBot="1" x14ac:dyDescent="0.3">
      <c r="A810" s="1">
        <f t="shared" ref="A810:A840" si="32">$A$808</f>
        <v>0</v>
      </c>
      <c r="B810" s="154" t="s">
        <v>6</v>
      </c>
      <c r="C810" s="155"/>
      <c r="D810" s="155"/>
      <c r="E810" s="156"/>
      <c r="F810" s="157" t="s">
        <v>7</v>
      </c>
      <c r="G810" s="158"/>
      <c r="H810" s="159" t="s">
        <v>8</v>
      </c>
      <c r="I810" s="160"/>
      <c r="J810" s="43" t="s">
        <v>9</v>
      </c>
      <c r="K810" s="161" t="s">
        <v>10</v>
      </c>
      <c r="L810" s="162"/>
      <c r="M810" s="44" t="s">
        <v>11</v>
      </c>
      <c r="N810" s="45" t="s">
        <v>12</v>
      </c>
      <c r="P810" s="13"/>
    </row>
    <row r="811" spans="1:16" customFormat="1" ht="15" hidden="1" customHeight="1" x14ac:dyDescent="0.25">
      <c r="A811" s="1">
        <f t="shared" si="32"/>
        <v>0</v>
      </c>
      <c r="B811" s="103" t="s">
        <v>13</v>
      </c>
      <c r="C811" s="104"/>
      <c r="D811" s="109"/>
      <c r="E811" s="110"/>
      <c r="F811" s="163"/>
      <c r="G811" s="164"/>
      <c r="H811" s="111"/>
      <c r="I811" s="112"/>
      <c r="J811" s="14"/>
      <c r="K811" s="27"/>
      <c r="L811" s="28"/>
      <c r="M811" s="141"/>
      <c r="N811" s="132"/>
    </row>
    <row r="812" spans="1:16" customFormat="1" ht="15" hidden="1" customHeight="1" x14ac:dyDescent="0.25">
      <c r="A812" s="1">
        <f t="shared" si="32"/>
        <v>0</v>
      </c>
      <c r="B812" s="105"/>
      <c r="C812" s="106"/>
      <c r="D812" s="113"/>
      <c r="E812" s="114"/>
      <c r="F812" s="121"/>
      <c r="G812" s="122"/>
      <c r="H812" s="115"/>
      <c r="I812" s="116"/>
      <c r="J812" s="16"/>
      <c r="K812" s="29"/>
      <c r="L812" s="24"/>
      <c r="M812" s="124"/>
      <c r="N812" s="127"/>
    </row>
    <row r="813" spans="1:16" customFormat="1" ht="15" hidden="1" customHeight="1" x14ac:dyDescent="0.25">
      <c r="A813" s="1">
        <f t="shared" si="32"/>
        <v>0</v>
      </c>
      <c r="B813" s="105"/>
      <c r="C813" s="106"/>
      <c r="D813" s="113"/>
      <c r="E813" s="114"/>
      <c r="F813" s="121"/>
      <c r="G813" s="122"/>
      <c r="H813" s="115"/>
      <c r="I813" s="116"/>
      <c r="J813" s="16"/>
      <c r="K813" s="29"/>
      <c r="L813" s="24"/>
      <c r="M813" s="124"/>
      <c r="N813" s="127"/>
    </row>
    <row r="814" spans="1:16" customFormat="1" ht="15" hidden="1" customHeight="1" x14ac:dyDescent="0.25">
      <c r="A814" s="1">
        <f t="shared" si="32"/>
        <v>0</v>
      </c>
      <c r="B814" s="105"/>
      <c r="C814" s="106"/>
      <c r="D814" s="113"/>
      <c r="E814" s="114"/>
      <c r="F814" s="121"/>
      <c r="G814" s="122"/>
      <c r="H814" s="115"/>
      <c r="I814" s="116"/>
      <c r="J814" s="16"/>
      <c r="K814" s="29"/>
      <c r="L814" s="24"/>
      <c r="M814" s="142"/>
      <c r="N814" s="131"/>
    </row>
    <row r="815" spans="1:16" customFormat="1" ht="15" hidden="1" customHeight="1" x14ac:dyDescent="0.25">
      <c r="A815" s="1">
        <f t="shared" si="32"/>
        <v>0</v>
      </c>
      <c r="B815" s="105"/>
      <c r="C815" s="106"/>
      <c r="D815" s="120"/>
      <c r="E815" s="143"/>
      <c r="F815" s="148"/>
      <c r="G815" s="149"/>
      <c r="H815" s="150"/>
      <c r="I815" s="151"/>
      <c r="J815" s="16"/>
      <c r="K815" s="29"/>
      <c r="L815" s="24"/>
      <c r="M815" s="123"/>
      <c r="N815" s="126"/>
    </row>
    <row r="816" spans="1:16" customFormat="1" ht="15" hidden="1" customHeight="1" x14ac:dyDescent="0.25">
      <c r="A816" s="1">
        <f t="shared" si="32"/>
        <v>0</v>
      </c>
      <c r="B816" s="105"/>
      <c r="C816" s="106"/>
      <c r="D816" s="144"/>
      <c r="E816" s="145"/>
      <c r="F816" s="148"/>
      <c r="G816" s="149"/>
      <c r="H816" s="150"/>
      <c r="I816" s="151"/>
      <c r="J816" s="16"/>
      <c r="K816" s="29"/>
      <c r="L816" s="24"/>
      <c r="M816" s="124"/>
      <c r="N816" s="127"/>
    </row>
    <row r="817" spans="1:14" customFormat="1" ht="15" hidden="1" customHeight="1" x14ac:dyDescent="0.25">
      <c r="A817" s="1">
        <f t="shared" si="32"/>
        <v>0</v>
      </c>
      <c r="B817" s="105"/>
      <c r="C817" s="106"/>
      <c r="D817" s="144"/>
      <c r="E817" s="145"/>
      <c r="F817" s="148"/>
      <c r="G817" s="149"/>
      <c r="H817" s="150"/>
      <c r="I817" s="151"/>
      <c r="J817" s="16"/>
      <c r="K817" s="29"/>
      <c r="L817" s="24"/>
      <c r="M817" s="124"/>
      <c r="N817" s="127"/>
    </row>
    <row r="818" spans="1:14" customFormat="1" ht="15" hidden="1" customHeight="1" x14ac:dyDescent="0.25">
      <c r="A818" s="1">
        <f t="shared" si="32"/>
        <v>0</v>
      </c>
      <c r="B818" s="105"/>
      <c r="C818" s="106"/>
      <c r="D818" s="136"/>
      <c r="E818" s="165"/>
      <c r="F818" s="148"/>
      <c r="G818" s="149"/>
      <c r="H818" s="150"/>
      <c r="I818" s="151"/>
      <c r="J818" s="16"/>
      <c r="K818" s="29"/>
      <c r="L818" s="24"/>
      <c r="M818" s="142"/>
      <c r="N818" s="131"/>
    </row>
    <row r="819" spans="1:14" customFormat="1" ht="15" hidden="1" customHeight="1" x14ac:dyDescent="0.25">
      <c r="A819" s="1">
        <f t="shared" si="32"/>
        <v>0</v>
      </c>
      <c r="B819" s="105"/>
      <c r="C819" s="106"/>
      <c r="D819" s="120"/>
      <c r="E819" s="143"/>
      <c r="F819" s="148"/>
      <c r="G819" s="149"/>
      <c r="H819" s="150"/>
      <c r="I819" s="151"/>
      <c r="J819" s="16"/>
      <c r="K819" s="29"/>
      <c r="L819" s="24"/>
      <c r="M819" s="123"/>
      <c r="N819" s="126"/>
    </row>
    <row r="820" spans="1:14" customFormat="1" ht="15" hidden="1" customHeight="1" x14ac:dyDescent="0.25">
      <c r="A820" s="1">
        <f t="shared" si="32"/>
        <v>0</v>
      </c>
      <c r="B820" s="105"/>
      <c r="C820" s="106"/>
      <c r="D820" s="144"/>
      <c r="E820" s="145"/>
      <c r="F820" s="148"/>
      <c r="G820" s="149"/>
      <c r="H820" s="150"/>
      <c r="I820" s="151"/>
      <c r="J820" s="16"/>
      <c r="K820" s="29"/>
      <c r="L820" s="24"/>
      <c r="M820" s="124"/>
      <c r="N820" s="127"/>
    </row>
    <row r="821" spans="1:14" customFormat="1" ht="15" hidden="1" customHeight="1" x14ac:dyDescent="0.25">
      <c r="A821" s="1">
        <f t="shared" si="32"/>
        <v>0</v>
      </c>
      <c r="B821" s="105"/>
      <c r="C821" s="106"/>
      <c r="D821" s="144"/>
      <c r="E821" s="145"/>
      <c r="F821" s="148"/>
      <c r="G821" s="149"/>
      <c r="H821" s="150"/>
      <c r="I821" s="151"/>
      <c r="J821" s="16"/>
      <c r="K821" s="29"/>
      <c r="L821" s="24"/>
      <c r="M821" s="124"/>
      <c r="N821" s="127"/>
    </row>
    <row r="822" spans="1:14" customFormat="1" ht="15" hidden="1" customHeight="1" thickBot="1" x14ac:dyDescent="0.3">
      <c r="A822" s="1">
        <f t="shared" si="32"/>
        <v>0</v>
      </c>
      <c r="B822" s="107"/>
      <c r="C822" s="108"/>
      <c r="D822" s="146"/>
      <c r="E822" s="147"/>
      <c r="F822" s="152"/>
      <c r="G822" s="153"/>
      <c r="H822" s="133"/>
      <c r="I822" s="134"/>
      <c r="J822" s="18"/>
      <c r="K822" s="33"/>
      <c r="L822" s="46"/>
      <c r="M822" s="125"/>
      <c r="N822" s="128"/>
    </row>
    <row r="823" spans="1:14" customFormat="1" ht="15" hidden="1" customHeight="1" x14ac:dyDescent="0.25">
      <c r="A823" s="1">
        <f t="shared" si="32"/>
        <v>0</v>
      </c>
      <c r="B823" s="105" t="s">
        <v>113</v>
      </c>
      <c r="C823" s="106"/>
      <c r="D823" s="135"/>
      <c r="E823" s="136"/>
      <c r="F823" s="137"/>
      <c r="G823" s="138"/>
      <c r="H823" s="139"/>
      <c r="I823" s="140"/>
      <c r="J823" s="22"/>
      <c r="K823" s="47"/>
      <c r="L823" s="23"/>
      <c r="M823" s="141"/>
      <c r="N823" s="132"/>
    </row>
    <row r="824" spans="1:14" customFormat="1" ht="15" hidden="1" customHeight="1" x14ac:dyDescent="0.25">
      <c r="A824" s="1">
        <f t="shared" si="32"/>
        <v>0</v>
      </c>
      <c r="B824" s="105"/>
      <c r="C824" s="106"/>
      <c r="D824" s="113"/>
      <c r="E824" s="114"/>
      <c r="F824" s="121"/>
      <c r="G824" s="122"/>
      <c r="H824" s="115"/>
      <c r="I824" s="116"/>
      <c r="J824" s="16"/>
      <c r="K824" s="29"/>
      <c r="L824" s="24"/>
      <c r="M824" s="124"/>
      <c r="N824" s="127"/>
    </row>
    <row r="825" spans="1:14" customFormat="1" ht="15" hidden="1" customHeight="1" x14ac:dyDescent="0.25">
      <c r="A825" s="1">
        <f t="shared" si="32"/>
        <v>0</v>
      </c>
      <c r="B825" s="105"/>
      <c r="C825" s="106"/>
      <c r="D825" s="113"/>
      <c r="E825" s="114"/>
      <c r="F825" s="121"/>
      <c r="G825" s="122"/>
      <c r="H825" s="115"/>
      <c r="I825" s="116"/>
      <c r="J825" s="16"/>
      <c r="K825" s="29"/>
      <c r="L825" s="24"/>
      <c r="M825" s="124"/>
      <c r="N825" s="127"/>
    </row>
    <row r="826" spans="1:14" customFormat="1" ht="15" hidden="1" customHeight="1" x14ac:dyDescent="0.25">
      <c r="A826" s="1">
        <f t="shared" si="32"/>
        <v>0</v>
      </c>
      <c r="B826" s="105"/>
      <c r="C826" s="106"/>
      <c r="D826" s="113"/>
      <c r="E826" s="114"/>
      <c r="F826" s="121"/>
      <c r="G826" s="122"/>
      <c r="H826" s="115"/>
      <c r="I826" s="116"/>
      <c r="J826" s="16"/>
      <c r="K826" s="29"/>
      <c r="L826" s="24"/>
      <c r="M826" s="142"/>
      <c r="N826" s="131"/>
    </row>
    <row r="827" spans="1:14" customFormat="1" ht="15" hidden="1" customHeight="1" x14ac:dyDescent="0.25">
      <c r="A827" s="1">
        <f t="shared" si="32"/>
        <v>0</v>
      </c>
      <c r="B827" s="105"/>
      <c r="C827" s="106"/>
      <c r="D827" s="113"/>
      <c r="E827" s="114"/>
      <c r="F827" s="121"/>
      <c r="G827" s="122"/>
      <c r="H827" s="115"/>
      <c r="I827" s="116"/>
      <c r="J827" s="16"/>
      <c r="K827" s="29"/>
      <c r="L827" s="24"/>
      <c r="M827" s="123"/>
      <c r="N827" s="126"/>
    </row>
    <row r="828" spans="1:14" customFormat="1" ht="15" hidden="1" customHeight="1" x14ac:dyDescent="0.25">
      <c r="A828" s="1">
        <f t="shared" si="32"/>
        <v>0</v>
      </c>
      <c r="B828" s="105"/>
      <c r="C828" s="106"/>
      <c r="D828" s="113"/>
      <c r="E828" s="114"/>
      <c r="F828" s="121"/>
      <c r="G828" s="122"/>
      <c r="H828" s="115"/>
      <c r="I828" s="116"/>
      <c r="J828" s="16"/>
      <c r="K828" s="29"/>
      <c r="L828" s="24"/>
      <c r="M828" s="124"/>
      <c r="N828" s="127"/>
    </row>
    <row r="829" spans="1:14" customFormat="1" ht="15" hidden="1" customHeight="1" x14ac:dyDescent="0.25">
      <c r="A829" s="1">
        <f t="shared" si="32"/>
        <v>0</v>
      </c>
      <c r="B829" s="105"/>
      <c r="C829" s="106"/>
      <c r="D829" s="113"/>
      <c r="E829" s="114"/>
      <c r="F829" s="121"/>
      <c r="G829" s="122"/>
      <c r="H829" s="115"/>
      <c r="I829" s="116"/>
      <c r="J829" s="16"/>
      <c r="K829" s="29"/>
      <c r="L829" s="24"/>
      <c r="M829" s="124"/>
      <c r="N829" s="127"/>
    </row>
    <row r="830" spans="1:14" customFormat="1" ht="15" hidden="1" customHeight="1" x14ac:dyDescent="0.25">
      <c r="A830" s="1">
        <f t="shared" si="32"/>
        <v>0</v>
      </c>
      <c r="B830" s="105"/>
      <c r="C830" s="106"/>
      <c r="D830" s="113"/>
      <c r="E830" s="114"/>
      <c r="F830" s="121"/>
      <c r="G830" s="122"/>
      <c r="H830" s="115"/>
      <c r="I830" s="116"/>
      <c r="J830" s="16"/>
      <c r="K830" s="29"/>
      <c r="L830" s="24"/>
      <c r="M830" s="142"/>
      <c r="N830" s="131"/>
    </row>
    <row r="831" spans="1:14" customFormat="1" ht="15" hidden="1" customHeight="1" x14ac:dyDescent="0.25">
      <c r="A831" s="1">
        <f t="shared" si="32"/>
        <v>0</v>
      </c>
      <c r="B831" s="105"/>
      <c r="C831" s="106"/>
      <c r="D831" s="113"/>
      <c r="E831" s="114"/>
      <c r="F831" s="121"/>
      <c r="G831" s="122"/>
      <c r="H831" s="115"/>
      <c r="I831" s="116"/>
      <c r="J831" s="16"/>
      <c r="K831" s="29"/>
      <c r="L831" s="24"/>
      <c r="M831" s="123"/>
      <c r="N831" s="126"/>
    </row>
    <row r="832" spans="1:14" customFormat="1" ht="15" hidden="1" customHeight="1" x14ac:dyDescent="0.25">
      <c r="A832" s="1">
        <f t="shared" si="32"/>
        <v>0</v>
      </c>
      <c r="B832" s="105"/>
      <c r="C832" s="106"/>
      <c r="D832" s="113"/>
      <c r="E832" s="114"/>
      <c r="F832" s="121"/>
      <c r="G832" s="122"/>
      <c r="H832" s="115"/>
      <c r="I832" s="116"/>
      <c r="J832" s="16"/>
      <c r="K832" s="29"/>
      <c r="L832" s="24"/>
      <c r="M832" s="124"/>
      <c r="N832" s="127"/>
    </row>
    <row r="833" spans="1:14" customFormat="1" ht="15" hidden="1" customHeight="1" x14ac:dyDescent="0.25">
      <c r="A833" s="1">
        <f t="shared" si="32"/>
        <v>0</v>
      </c>
      <c r="B833" s="105"/>
      <c r="C833" s="106"/>
      <c r="D833" s="113"/>
      <c r="E833" s="114"/>
      <c r="F833" s="121"/>
      <c r="G833" s="122"/>
      <c r="H833" s="115"/>
      <c r="I833" s="116"/>
      <c r="J833" s="16"/>
      <c r="K833" s="29"/>
      <c r="L833" s="24"/>
      <c r="M833" s="124"/>
      <c r="N833" s="127"/>
    </row>
    <row r="834" spans="1:14" customFormat="1" ht="15" hidden="1" customHeight="1" thickBot="1" x14ac:dyDescent="0.3">
      <c r="A834" s="1">
        <f t="shared" si="32"/>
        <v>0</v>
      </c>
      <c r="B834" s="105"/>
      <c r="C834" s="106"/>
      <c r="D834" s="119"/>
      <c r="E834" s="120"/>
      <c r="F834" s="129"/>
      <c r="G834" s="130"/>
      <c r="H834" s="101"/>
      <c r="I834" s="102"/>
      <c r="J834" s="48"/>
      <c r="K834" s="49"/>
      <c r="L834" s="50"/>
      <c r="M834" s="125"/>
      <c r="N834" s="128"/>
    </row>
    <row r="835" spans="1:14" s="1" customFormat="1" ht="30" hidden="1" customHeight="1" x14ac:dyDescent="0.25">
      <c r="A835" s="1">
        <f t="shared" si="32"/>
        <v>0</v>
      </c>
      <c r="B835" s="103" t="s">
        <v>106</v>
      </c>
      <c r="C835" s="104"/>
      <c r="D835" s="109" t="s">
        <v>107</v>
      </c>
      <c r="E835" s="110"/>
      <c r="F835" s="111" t="s">
        <v>31</v>
      </c>
      <c r="G835" s="112" t="s">
        <v>31</v>
      </c>
      <c r="H835" s="111" t="s">
        <v>30</v>
      </c>
      <c r="I835" s="112"/>
      <c r="J835" s="14" t="s">
        <v>31</v>
      </c>
      <c r="K835" s="27" t="s">
        <v>32</v>
      </c>
      <c r="L835" s="28"/>
      <c r="M835" s="51" t="s">
        <v>31</v>
      </c>
      <c r="N835" s="52" t="s">
        <v>31</v>
      </c>
    </row>
    <row r="836" spans="1:14" s="1" customFormat="1" ht="30" hidden="1" customHeight="1" x14ac:dyDescent="0.25">
      <c r="A836" s="1">
        <f t="shared" si="32"/>
        <v>0</v>
      </c>
      <c r="B836" s="105"/>
      <c r="C836" s="106"/>
      <c r="D836" s="113" t="s">
        <v>108</v>
      </c>
      <c r="E836" s="114"/>
      <c r="F836" s="115" t="s">
        <v>31</v>
      </c>
      <c r="G836" s="116" t="s">
        <v>31</v>
      </c>
      <c r="H836" s="115" t="s">
        <v>30</v>
      </c>
      <c r="I836" s="116"/>
      <c r="J836" s="16" t="s">
        <v>31</v>
      </c>
      <c r="K836" s="29" t="s">
        <v>32</v>
      </c>
      <c r="L836" s="30"/>
      <c r="M836" s="31" t="s">
        <v>31</v>
      </c>
      <c r="N836" s="32" t="s">
        <v>31</v>
      </c>
    </row>
    <row r="837" spans="1:14" s="1" customFormat="1" ht="30" hidden="1" customHeight="1" thickBot="1" x14ac:dyDescent="0.3">
      <c r="A837" s="1">
        <f t="shared" si="32"/>
        <v>0</v>
      </c>
      <c r="B837" s="107"/>
      <c r="C837" s="108"/>
      <c r="D837" s="117" t="s">
        <v>114</v>
      </c>
      <c r="E837" s="118"/>
      <c r="F837" s="98" t="s">
        <v>31</v>
      </c>
      <c r="G837" s="99" t="s">
        <v>31</v>
      </c>
      <c r="H837" s="98" t="s">
        <v>30</v>
      </c>
      <c r="I837" s="99"/>
      <c r="J837" s="18" t="s">
        <v>31</v>
      </c>
      <c r="K837" s="33" t="s">
        <v>32</v>
      </c>
      <c r="L837" s="34"/>
      <c r="M837" s="35" t="s">
        <v>31</v>
      </c>
      <c r="N837" s="36" t="s">
        <v>31</v>
      </c>
    </row>
    <row r="838" spans="1:14" customFormat="1" hidden="1" x14ac:dyDescent="0.25">
      <c r="A838" s="1">
        <f t="shared" si="32"/>
        <v>0</v>
      </c>
      <c r="B838" s="4"/>
    </row>
    <row r="839" spans="1:14" customFormat="1" hidden="1" x14ac:dyDescent="0.25">
      <c r="A839" s="1">
        <f t="shared" si="32"/>
        <v>0</v>
      </c>
      <c r="B839" s="4"/>
    </row>
    <row r="840" spans="1:14" customFormat="1" hidden="1" x14ac:dyDescent="0.25">
      <c r="A840" s="1">
        <f t="shared" si="32"/>
        <v>0</v>
      </c>
      <c r="B840" s="4"/>
    </row>
    <row r="841" spans="1:14" customFormat="1" hidden="1" x14ac:dyDescent="0.25">
      <c r="A841" s="1">
        <f>$A$846</f>
        <v>0</v>
      </c>
      <c r="B841" s="4"/>
      <c r="C841" s="37" t="s">
        <v>111</v>
      </c>
      <c r="D841" s="38"/>
      <c r="E841" s="38"/>
    </row>
    <row r="842" spans="1:14" s="39" customFormat="1" hidden="1" x14ac:dyDescent="0.25">
      <c r="A842" s="1">
        <f t="shared" ref="A842:A845" si="33">$A$846</f>
        <v>0</v>
      </c>
      <c r="C842" s="37"/>
    </row>
    <row r="843" spans="1:14" s="39" customFormat="1" ht="15" hidden="1" customHeight="1" x14ac:dyDescent="0.25">
      <c r="A843" s="1">
        <f t="shared" si="33"/>
        <v>0</v>
      </c>
      <c r="C843" s="37" t="s">
        <v>112</v>
      </c>
      <c r="D843" s="38"/>
      <c r="E843" s="38"/>
      <c r="I843" s="40"/>
      <c r="J843" s="40"/>
      <c r="K843" s="40"/>
      <c r="L843" s="40"/>
      <c r="M843" s="41"/>
      <c r="N843" s="41"/>
    </row>
    <row r="844" spans="1:14" s="39" customFormat="1" hidden="1" x14ac:dyDescent="0.25">
      <c r="A844" s="1">
        <f t="shared" si="33"/>
        <v>0</v>
      </c>
      <c r="G844" s="41"/>
      <c r="I844" s="166" t="str">
        <f>"podpis a pečiatka "&amp;IF(COUNTA([1]summary!$H$72:$H$81)=0,"navrhovateľa","dodávateľa")</f>
        <v>podpis a pečiatka navrhovateľa</v>
      </c>
      <c r="J844" s="166"/>
      <c r="K844" s="166"/>
      <c r="L844" s="166"/>
      <c r="M844" s="42"/>
      <c r="N844" s="42"/>
    </row>
    <row r="845" spans="1:14" s="1" customFormat="1" ht="21" hidden="1" x14ac:dyDescent="0.25">
      <c r="A845" s="1">
        <f t="shared" si="33"/>
        <v>0</v>
      </c>
      <c r="B845" s="2"/>
      <c r="C845" s="2"/>
      <c r="D845" s="2"/>
      <c r="E845" s="2"/>
      <c r="F845" s="2"/>
      <c r="G845" s="2"/>
      <c r="H845" s="2"/>
      <c r="I845" s="2"/>
      <c r="J845" s="2"/>
      <c r="K845" s="2"/>
      <c r="M845" s="3"/>
      <c r="N845" s="3" t="str">
        <f>'[1]Výzva na prieskum trhu'!$C$130</f>
        <v xml:space="preserve">Príloha č. 1: </v>
      </c>
    </row>
    <row r="846" spans="1:14" s="1" customFormat="1" ht="23.25" hidden="1" customHeight="1" x14ac:dyDescent="0.25">
      <c r="A846" s="1">
        <f>IF(COUNTA([1]summary!$H$72:$H$81)=0,IF([1]summary!$G$20="všetky predmety spolu",0,1)*A851,IF([1]summary!$E$58="cenové ponuky komplexne",0,1)*A851)</f>
        <v>0</v>
      </c>
      <c r="B846" s="167" t="str">
        <f>IF([1]summary!$F$12=$P$10,'[1]Výzva na predloženie CP'!$B$2,IF(COUNTA([1]summary!$H$72:$H$81)=0,'[1]Výzva na prieskum trhu'!$B$2,'[1]Výzva na predloženie CP'!$B$2))</f>
        <v>Výzva na predloženie ponúk - prieskum trhu</v>
      </c>
      <c r="C846" s="167"/>
      <c r="D846" s="167"/>
      <c r="E846" s="167"/>
      <c r="F846" s="167"/>
      <c r="G846" s="167"/>
      <c r="H846" s="167"/>
      <c r="I846" s="167"/>
      <c r="J846" s="167"/>
      <c r="K846" s="167"/>
      <c r="L846" s="167"/>
      <c r="M846" s="167"/>
      <c r="N846" s="167"/>
    </row>
    <row r="847" spans="1:14" s="1" customFormat="1" hidden="1" x14ac:dyDescent="0.25">
      <c r="A847" s="1">
        <f t="shared" ref="A847:A850" si="34">$A$846</f>
        <v>0</v>
      </c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 s="1" customFormat="1" ht="23.25" hidden="1" customHeight="1" x14ac:dyDescent="0.25">
      <c r="A848" s="1">
        <f t="shared" si="34"/>
        <v>0</v>
      </c>
      <c r="B848" s="167" t="str">
        <f>IF(COUNTA([1]summary!$H$72:$H$81)=0,'[1]Výzva na prieskum trhu'!$E$130,'[1]Výzva na predloženie CP'!$E$320)</f>
        <v>Vymedzenie predmetu prieskumu trhu</v>
      </c>
      <c r="C848" s="167"/>
      <c r="D848" s="167"/>
      <c r="E848" s="167"/>
      <c r="F848" s="167"/>
      <c r="G848" s="167"/>
      <c r="H848" s="167"/>
      <c r="I848" s="167"/>
      <c r="J848" s="167"/>
      <c r="K848" s="167"/>
      <c r="L848" s="167"/>
      <c r="M848" s="167"/>
      <c r="N848" s="167"/>
    </row>
    <row r="849" spans="1:16" customFormat="1" hidden="1" x14ac:dyDescent="0.25">
      <c r="A849" s="1">
        <f t="shared" si="34"/>
        <v>0</v>
      </c>
      <c r="B849" s="4"/>
    </row>
    <row r="850" spans="1:16" customFormat="1" hidden="1" x14ac:dyDescent="0.25">
      <c r="A850" s="1">
        <f t="shared" si="34"/>
        <v>0</v>
      </c>
      <c r="B850" s="4"/>
    </row>
    <row r="851" spans="1:16" s="9" customFormat="1" ht="15.75" hidden="1" x14ac:dyDescent="0.25">
      <c r="A851" s="9">
        <f>IF(SUM($A$10:$A$11)=0,1,0)*IF(D851&lt;&gt;"",1,0)</f>
        <v>0</v>
      </c>
      <c r="B851" s="168" t="s">
        <v>4</v>
      </c>
      <c r="C851" s="168"/>
      <c r="D851" s="169" t="str">
        <f>IF([1]summary!$B$56&lt;&gt;"",[1]summary!$B$56,"")</f>
        <v/>
      </c>
      <c r="E851" s="169"/>
      <c r="F851" s="169"/>
      <c r="G851" s="169"/>
      <c r="H851" s="169"/>
      <c r="I851" s="169"/>
      <c r="J851" s="169"/>
      <c r="K851" s="169"/>
      <c r="L851" s="169"/>
      <c r="M851" s="10" t="s">
        <v>5</v>
      </c>
      <c r="N851" s="11" t="str">
        <f>IF([1]summary!$G$56&lt;&gt;"",[1]summary!$G$56,"")</f>
        <v/>
      </c>
      <c r="P851" s="12"/>
    </row>
    <row r="852" spans="1:16" customFormat="1" hidden="1" x14ac:dyDescent="0.25">
      <c r="A852" s="1">
        <f>$A$851</f>
        <v>0</v>
      </c>
      <c r="B852" s="4"/>
      <c r="P852" s="13"/>
    </row>
    <row r="853" spans="1:16" customFormat="1" ht="69.95" hidden="1" customHeight="1" thickBot="1" x14ac:dyDescent="0.3">
      <c r="A853" s="1">
        <f t="shared" ref="A853:A883" si="35">$A$851</f>
        <v>0</v>
      </c>
      <c r="B853" s="154" t="s">
        <v>6</v>
      </c>
      <c r="C853" s="155"/>
      <c r="D853" s="155"/>
      <c r="E853" s="156"/>
      <c r="F853" s="157" t="s">
        <v>7</v>
      </c>
      <c r="G853" s="158"/>
      <c r="H853" s="159" t="s">
        <v>8</v>
      </c>
      <c r="I853" s="160"/>
      <c r="J853" s="43" t="s">
        <v>9</v>
      </c>
      <c r="K853" s="161" t="s">
        <v>10</v>
      </c>
      <c r="L853" s="162"/>
      <c r="M853" s="44" t="s">
        <v>11</v>
      </c>
      <c r="N853" s="45" t="s">
        <v>12</v>
      </c>
      <c r="P853" s="13"/>
    </row>
    <row r="854" spans="1:16" customFormat="1" ht="15" hidden="1" customHeight="1" x14ac:dyDescent="0.25">
      <c r="A854" s="1">
        <f t="shared" si="35"/>
        <v>0</v>
      </c>
      <c r="B854" s="103" t="s">
        <v>13</v>
      </c>
      <c r="C854" s="104"/>
      <c r="D854" s="109"/>
      <c r="E854" s="110"/>
      <c r="F854" s="163"/>
      <c r="G854" s="164"/>
      <c r="H854" s="111"/>
      <c r="I854" s="112"/>
      <c r="J854" s="14"/>
      <c r="K854" s="27"/>
      <c r="L854" s="28"/>
      <c r="M854" s="141"/>
      <c r="N854" s="132"/>
    </row>
    <row r="855" spans="1:16" customFormat="1" ht="15" hidden="1" customHeight="1" x14ac:dyDescent="0.25">
      <c r="A855" s="1">
        <f t="shared" si="35"/>
        <v>0</v>
      </c>
      <c r="B855" s="105"/>
      <c r="C855" s="106"/>
      <c r="D855" s="113"/>
      <c r="E855" s="114"/>
      <c r="F855" s="121"/>
      <c r="G855" s="122"/>
      <c r="H855" s="115"/>
      <c r="I855" s="116"/>
      <c r="J855" s="16"/>
      <c r="K855" s="29"/>
      <c r="L855" s="24"/>
      <c r="M855" s="124"/>
      <c r="N855" s="127"/>
    </row>
    <row r="856" spans="1:16" customFormat="1" ht="15" hidden="1" customHeight="1" x14ac:dyDescent="0.25">
      <c r="A856" s="1">
        <f t="shared" si="35"/>
        <v>0</v>
      </c>
      <c r="B856" s="105"/>
      <c r="C856" s="106"/>
      <c r="D856" s="113"/>
      <c r="E856" s="114"/>
      <c r="F856" s="121"/>
      <c r="G856" s="122"/>
      <c r="H856" s="115"/>
      <c r="I856" s="116"/>
      <c r="J856" s="16"/>
      <c r="K856" s="29"/>
      <c r="L856" s="24"/>
      <c r="M856" s="124"/>
      <c r="N856" s="127"/>
    </row>
    <row r="857" spans="1:16" customFormat="1" ht="15" hidden="1" customHeight="1" x14ac:dyDescent="0.25">
      <c r="A857" s="1">
        <f t="shared" si="35"/>
        <v>0</v>
      </c>
      <c r="B857" s="105"/>
      <c r="C857" s="106"/>
      <c r="D857" s="113"/>
      <c r="E857" s="114"/>
      <c r="F857" s="121"/>
      <c r="G857" s="122"/>
      <c r="H857" s="115"/>
      <c r="I857" s="116"/>
      <c r="J857" s="16"/>
      <c r="K857" s="29"/>
      <c r="L857" s="24"/>
      <c r="M857" s="142"/>
      <c r="N857" s="131"/>
    </row>
    <row r="858" spans="1:16" customFormat="1" ht="15" hidden="1" customHeight="1" x14ac:dyDescent="0.25">
      <c r="A858" s="1">
        <f t="shared" si="35"/>
        <v>0</v>
      </c>
      <c r="B858" s="105"/>
      <c r="C858" s="106"/>
      <c r="D858" s="120"/>
      <c r="E858" s="143"/>
      <c r="F858" s="148"/>
      <c r="G858" s="149"/>
      <c r="H858" s="150"/>
      <c r="I858" s="151"/>
      <c r="J858" s="16"/>
      <c r="K858" s="29"/>
      <c r="L858" s="24"/>
      <c r="M858" s="123"/>
      <c r="N858" s="126"/>
    </row>
    <row r="859" spans="1:16" customFormat="1" ht="15" hidden="1" customHeight="1" x14ac:dyDescent="0.25">
      <c r="A859" s="1">
        <f t="shared" si="35"/>
        <v>0</v>
      </c>
      <c r="B859" s="105"/>
      <c r="C859" s="106"/>
      <c r="D859" s="144"/>
      <c r="E859" s="145"/>
      <c r="F859" s="148"/>
      <c r="G859" s="149"/>
      <c r="H859" s="150"/>
      <c r="I859" s="151"/>
      <c r="J859" s="16"/>
      <c r="K859" s="29"/>
      <c r="L859" s="24"/>
      <c r="M859" s="124"/>
      <c r="N859" s="127"/>
    </row>
    <row r="860" spans="1:16" customFormat="1" ht="15" hidden="1" customHeight="1" x14ac:dyDescent="0.25">
      <c r="A860" s="1">
        <f t="shared" si="35"/>
        <v>0</v>
      </c>
      <c r="B860" s="105"/>
      <c r="C860" s="106"/>
      <c r="D860" s="144"/>
      <c r="E860" s="145"/>
      <c r="F860" s="148"/>
      <c r="G860" s="149"/>
      <c r="H860" s="150"/>
      <c r="I860" s="151"/>
      <c r="J860" s="16"/>
      <c r="K860" s="29"/>
      <c r="L860" s="24"/>
      <c r="M860" s="124"/>
      <c r="N860" s="127"/>
    </row>
    <row r="861" spans="1:16" customFormat="1" ht="15" hidden="1" customHeight="1" x14ac:dyDescent="0.25">
      <c r="A861" s="1">
        <f t="shared" si="35"/>
        <v>0</v>
      </c>
      <c r="B861" s="105"/>
      <c r="C861" s="106"/>
      <c r="D861" s="136"/>
      <c r="E861" s="165"/>
      <c r="F861" s="148"/>
      <c r="G861" s="149"/>
      <c r="H861" s="150"/>
      <c r="I861" s="151"/>
      <c r="J861" s="16"/>
      <c r="K861" s="29"/>
      <c r="L861" s="24"/>
      <c r="M861" s="142"/>
      <c r="N861" s="131"/>
    </row>
    <row r="862" spans="1:16" customFormat="1" ht="15" hidden="1" customHeight="1" x14ac:dyDescent="0.25">
      <c r="A862" s="1">
        <f t="shared" si="35"/>
        <v>0</v>
      </c>
      <c r="B862" s="105"/>
      <c r="C862" s="106"/>
      <c r="D862" s="120"/>
      <c r="E862" s="143"/>
      <c r="F862" s="148"/>
      <c r="G862" s="149"/>
      <c r="H862" s="150"/>
      <c r="I862" s="151"/>
      <c r="J862" s="16"/>
      <c r="K862" s="29"/>
      <c r="L862" s="24"/>
      <c r="M862" s="123"/>
      <c r="N862" s="126"/>
    </row>
    <row r="863" spans="1:16" customFormat="1" ht="15" hidden="1" customHeight="1" x14ac:dyDescent="0.25">
      <c r="A863" s="1">
        <f t="shared" si="35"/>
        <v>0</v>
      </c>
      <c r="B863" s="105"/>
      <c r="C863" s="106"/>
      <c r="D863" s="144"/>
      <c r="E863" s="145"/>
      <c r="F863" s="148"/>
      <c r="G863" s="149"/>
      <c r="H863" s="150"/>
      <c r="I863" s="151"/>
      <c r="J863" s="16"/>
      <c r="K863" s="29"/>
      <c r="L863" s="24"/>
      <c r="M863" s="124"/>
      <c r="N863" s="127"/>
    </row>
    <row r="864" spans="1:16" customFormat="1" ht="15" hidden="1" customHeight="1" x14ac:dyDescent="0.25">
      <c r="A864" s="1">
        <f t="shared" si="35"/>
        <v>0</v>
      </c>
      <c r="B864" s="105"/>
      <c r="C864" s="106"/>
      <c r="D864" s="144"/>
      <c r="E864" s="145"/>
      <c r="F864" s="148"/>
      <c r="G864" s="149"/>
      <c r="H864" s="150"/>
      <c r="I864" s="151"/>
      <c r="J864" s="16"/>
      <c r="K864" s="29"/>
      <c r="L864" s="24"/>
      <c r="M864" s="124"/>
      <c r="N864" s="127"/>
    </row>
    <row r="865" spans="1:14" customFormat="1" ht="15" hidden="1" customHeight="1" thickBot="1" x14ac:dyDescent="0.3">
      <c r="A865" s="1">
        <f t="shared" si="35"/>
        <v>0</v>
      </c>
      <c r="B865" s="107"/>
      <c r="C865" s="108"/>
      <c r="D865" s="146"/>
      <c r="E865" s="147"/>
      <c r="F865" s="152"/>
      <c r="G865" s="153"/>
      <c r="H865" s="133"/>
      <c r="I865" s="134"/>
      <c r="J865" s="18"/>
      <c r="K865" s="33"/>
      <c r="L865" s="46"/>
      <c r="M865" s="125"/>
      <c r="N865" s="128"/>
    </row>
    <row r="866" spans="1:14" customFormat="1" ht="15" hidden="1" customHeight="1" x14ac:dyDescent="0.25">
      <c r="A866" s="1">
        <f t="shared" si="35"/>
        <v>0</v>
      </c>
      <c r="B866" s="105" t="s">
        <v>113</v>
      </c>
      <c r="C866" s="106"/>
      <c r="D866" s="135"/>
      <c r="E866" s="136"/>
      <c r="F866" s="137"/>
      <c r="G866" s="138"/>
      <c r="H866" s="139"/>
      <c r="I866" s="140"/>
      <c r="J866" s="22"/>
      <c r="K866" s="47"/>
      <c r="L866" s="23"/>
      <c r="M866" s="141"/>
      <c r="N866" s="132"/>
    </row>
    <row r="867" spans="1:14" customFormat="1" ht="15" hidden="1" customHeight="1" x14ac:dyDescent="0.25">
      <c r="A867" s="1">
        <f t="shared" si="35"/>
        <v>0</v>
      </c>
      <c r="B867" s="105"/>
      <c r="C867" s="106"/>
      <c r="D867" s="113"/>
      <c r="E867" s="114"/>
      <c r="F867" s="121"/>
      <c r="G867" s="122"/>
      <c r="H867" s="115"/>
      <c r="I867" s="116"/>
      <c r="J867" s="16"/>
      <c r="K867" s="29"/>
      <c r="L867" s="24"/>
      <c r="M867" s="124"/>
      <c r="N867" s="127"/>
    </row>
    <row r="868" spans="1:14" customFormat="1" ht="15" hidden="1" customHeight="1" x14ac:dyDescent="0.25">
      <c r="A868" s="1">
        <f t="shared" si="35"/>
        <v>0</v>
      </c>
      <c r="B868" s="105"/>
      <c r="C868" s="106"/>
      <c r="D868" s="113"/>
      <c r="E868" s="114"/>
      <c r="F868" s="121"/>
      <c r="G868" s="122"/>
      <c r="H868" s="115"/>
      <c r="I868" s="116"/>
      <c r="J868" s="16"/>
      <c r="K868" s="29"/>
      <c r="L868" s="24"/>
      <c r="M868" s="124"/>
      <c r="N868" s="127"/>
    </row>
    <row r="869" spans="1:14" customFormat="1" ht="15" hidden="1" customHeight="1" x14ac:dyDescent="0.25">
      <c r="A869" s="1">
        <f t="shared" si="35"/>
        <v>0</v>
      </c>
      <c r="B869" s="105"/>
      <c r="C869" s="106"/>
      <c r="D869" s="113"/>
      <c r="E869" s="114"/>
      <c r="F869" s="121"/>
      <c r="G869" s="122"/>
      <c r="H869" s="115"/>
      <c r="I869" s="116"/>
      <c r="J869" s="16"/>
      <c r="K869" s="29"/>
      <c r="L869" s="24"/>
      <c r="M869" s="142"/>
      <c r="N869" s="131"/>
    </row>
    <row r="870" spans="1:14" customFormat="1" ht="15" hidden="1" customHeight="1" x14ac:dyDescent="0.25">
      <c r="A870" s="1">
        <f t="shared" si="35"/>
        <v>0</v>
      </c>
      <c r="B870" s="105"/>
      <c r="C870" s="106"/>
      <c r="D870" s="113"/>
      <c r="E870" s="114"/>
      <c r="F870" s="121"/>
      <c r="G870" s="122"/>
      <c r="H870" s="115"/>
      <c r="I870" s="116"/>
      <c r="J870" s="16"/>
      <c r="K870" s="29"/>
      <c r="L870" s="24"/>
      <c r="M870" s="123"/>
      <c r="N870" s="126"/>
    </row>
    <row r="871" spans="1:14" customFormat="1" ht="15" hidden="1" customHeight="1" x14ac:dyDescent="0.25">
      <c r="A871" s="1">
        <f t="shared" si="35"/>
        <v>0</v>
      </c>
      <c r="B871" s="105"/>
      <c r="C871" s="106"/>
      <c r="D871" s="113"/>
      <c r="E871" s="114"/>
      <c r="F871" s="121"/>
      <c r="G871" s="122"/>
      <c r="H871" s="115"/>
      <c r="I871" s="116"/>
      <c r="J871" s="16"/>
      <c r="K871" s="29"/>
      <c r="L871" s="24"/>
      <c r="M871" s="124"/>
      <c r="N871" s="127"/>
    </row>
    <row r="872" spans="1:14" customFormat="1" ht="15" hidden="1" customHeight="1" x14ac:dyDescent="0.25">
      <c r="A872" s="1">
        <f t="shared" si="35"/>
        <v>0</v>
      </c>
      <c r="B872" s="105"/>
      <c r="C872" s="106"/>
      <c r="D872" s="113"/>
      <c r="E872" s="114"/>
      <c r="F872" s="121"/>
      <c r="G872" s="122"/>
      <c r="H872" s="115"/>
      <c r="I872" s="116"/>
      <c r="J872" s="16"/>
      <c r="K872" s="29"/>
      <c r="L872" s="24"/>
      <c r="M872" s="124"/>
      <c r="N872" s="127"/>
    </row>
    <row r="873" spans="1:14" customFormat="1" ht="15" hidden="1" customHeight="1" x14ac:dyDescent="0.25">
      <c r="A873" s="1">
        <f t="shared" si="35"/>
        <v>0</v>
      </c>
      <c r="B873" s="105"/>
      <c r="C873" s="106"/>
      <c r="D873" s="113"/>
      <c r="E873" s="114"/>
      <c r="F873" s="121"/>
      <c r="G873" s="122"/>
      <c r="H873" s="115"/>
      <c r="I873" s="116"/>
      <c r="J873" s="16"/>
      <c r="K873" s="29"/>
      <c r="L873" s="24"/>
      <c r="M873" s="142"/>
      <c r="N873" s="131"/>
    </row>
    <row r="874" spans="1:14" customFormat="1" ht="15" hidden="1" customHeight="1" x14ac:dyDescent="0.25">
      <c r="A874" s="1">
        <f t="shared" si="35"/>
        <v>0</v>
      </c>
      <c r="B874" s="105"/>
      <c r="C874" s="106"/>
      <c r="D874" s="113"/>
      <c r="E874" s="114"/>
      <c r="F874" s="121"/>
      <c r="G874" s="122"/>
      <c r="H874" s="115"/>
      <c r="I874" s="116"/>
      <c r="J874" s="16"/>
      <c r="K874" s="29"/>
      <c r="L874" s="24"/>
      <c r="M874" s="123"/>
      <c r="N874" s="126"/>
    </row>
    <row r="875" spans="1:14" customFormat="1" ht="15" hidden="1" customHeight="1" x14ac:dyDescent="0.25">
      <c r="A875" s="1">
        <f t="shared" si="35"/>
        <v>0</v>
      </c>
      <c r="B875" s="105"/>
      <c r="C875" s="106"/>
      <c r="D875" s="113"/>
      <c r="E875" s="114"/>
      <c r="F875" s="121"/>
      <c r="G875" s="122"/>
      <c r="H875" s="115"/>
      <c r="I875" s="116"/>
      <c r="J875" s="16"/>
      <c r="K875" s="29"/>
      <c r="L875" s="24"/>
      <c r="M875" s="124"/>
      <c r="N875" s="127"/>
    </row>
    <row r="876" spans="1:14" customFormat="1" ht="15" hidden="1" customHeight="1" x14ac:dyDescent="0.25">
      <c r="A876" s="1">
        <f t="shared" si="35"/>
        <v>0</v>
      </c>
      <c r="B876" s="105"/>
      <c r="C876" s="106"/>
      <c r="D876" s="113"/>
      <c r="E876" s="114"/>
      <c r="F876" s="121"/>
      <c r="G876" s="122"/>
      <c r="H876" s="115"/>
      <c r="I876" s="116"/>
      <c r="J876" s="16"/>
      <c r="K876" s="29"/>
      <c r="L876" s="24"/>
      <c r="M876" s="124"/>
      <c r="N876" s="127"/>
    </row>
    <row r="877" spans="1:14" customFormat="1" ht="15" hidden="1" customHeight="1" thickBot="1" x14ac:dyDescent="0.3">
      <c r="A877" s="1">
        <f t="shared" si="35"/>
        <v>0</v>
      </c>
      <c r="B877" s="105"/>
      <c r="C877" s="106"/>
      <c r="D877" s="119"/>
      <c r="E877" s="120"/>
      <c r="F877" s="129"/>
      <c r="G877" s="130"/>
      <c r="H877" s="101"/>
      <c r="I877" s="102"/>
      <c r="J877" s="48"/>
      <c r="K877" s="49"/>
      <c r="L877" s="50"/>
      <c r="M877" s="125"/>
      <c r="N877" s="128"/>
    </row>
    <row r="878" spans="1:14" s="1" customFormat="1" ht="30" hidden="1" customHeight="1" x14ac:dyDescent="0.25">
      <c r="A878" s="1">
        <f t="shared" si="35"/>
        <v>0</v>
      </c>
      <c r="B878" s="103" t="s">
        <v>106</v>
      </c>
      <c r="C878" s="104"/>
      <c r="D878" s="109" t="s">
        <v>107</v>
      </c>
      <c r="E878" s="110"/>
      <c r="F878" s="111" t="s">
        <v>31</v>
      </c>
      <c r="G878" s="112" t="s">
        <v>31</v>
      </c>
      <c r="H878" s="111" t="s">
        <v>30</v>
      </c>
      <c r="I878" s="112"/>
      <c r="J878" s="14" t="s">
        <v>31</v>
      </c>
      <c r="K878" s="27" t="s">
        <v>32</v>
      </c>
      <c r="L878" s="28"/>
      <c r="M878" s="51" t="s">
        <v>31</v>
      </c>
      <c r="N878" s="52" t="s">
        <v>31</v>
      </c>
    </row>
    <row r="879" spans="1:14" s="1" customFormat="1" ht="30" hidden="1" customHeight="1" x14ac:dyDescent="0.25">
      <c r="A879" s="1">
        <f t="shared" si="35"/>
        <v>0</v>
      </c>
      <c r="B879" s="105"/>
      <c r="C879" s="106"/>
      <c r="D879" s="113" t="s">
        <v>108</v>
      </c>
      <c r="E879" s="114"/>
      <c r="F879" s="115" t="s">
        <v>31</v>
      </c>
      <c r="G879" s="116" t="s">
        <v>31</v>
      </c>
      <c r="H879" s="115" t="s">
        <v>30</v>
      </c>
      <c r="I879" s="116"/>
      <c r="J879" s="16" t="s">
        <v>31</v>
      </c>
      <c r="K879" s="29" t="s">
        <v>32</v>
      </c>
      <c r="L879" s="30"/>
      <c r="M879" s="31" t="s">
        <v>31</v>
      </c>
      <c r="N879" s="32" t="s">
        <v>31</v>
      </c>
    </row>
    <row r="880" spans="1:14" s="1" customFormat="1" ht="30" hidden="1" customHeight="1" thickBot="1" x14ac:dyDescent="0.3">
      <c r="A880" s="1">
        <f t="shared" si="35"/>
        <v>0</v>
      </c>
      <c r="B880" s="107"/>
      <c r="C880" s="108"/>
      <c r="D880" s="117" t="s">
        <v>114</v>
      </c>
      <c r="E880" s="118"/>
      <c r="F880" s="98" t="s">
        <v>31</v>
      </c>
      <c r="G880" s="99" t="s">
        <v>31</v>
      </c>
      <c r="H880" s="98" t="s">
        <v>30</v>
      </c>
      <c r="I880" s="99"/>
      <c r="J880" s="18" t="s">
        <v>31</v>
      </c>
      <c r="K880" s="33" t="s">
        <v>32</v>
      </c>
      <c r="L880" s="34"/>
      <c r="M880" s="35" t="s">
        <v>31</v>
      </c>
      <c r="N880" s="36" t="s">
        <v>31</v>
      </c>
    </row>
    <row r="881" spans="1:14" customFormat="1" hidden="1" x14ac:dyDescent="0.25">
      <c r="A881" s="1">
        <f t="shared" si="35"/>
        <v>0</v>
      </c>
      <c r="B881" s="4"/>
    </row>
    <row r="882" spans="1:14" customFormat="1" hidden="1" x14ac:dyDescent="0.25">
      <c r="A882" s="1">
        <f t="shared" si="35"/>
        <v>0</v>
      </c>
      <c r="B882" s="4"/>
    </row>
    <row r="883" spans="1:14" customFormat="1" hidden="1" x14ac:dyDescent="0.25">
      <c r="A883" s="1">
        <f t="shared" si="35"/>
        <v>0</v>
      </c>
      <c r="B883" s="4"/>
    </row>
    <row r="884" spans="1:14" x14ac:dyDescent="0.25">
      <c r="A884" s="54">
        <f>IF(SUM($A$10:$A$11)=1,0,1)</f>
        <v>1</v>
      </c>
      <c r="B884" s="90"/>
      <c r="C884" s="92" t="s">
        <v>111</v>
      </c>
      <c r="D884" s="93"/>
      <c r="E884" s="93"/>
      <c r="F884" s="91"/>
      <c r="G884" s="91"/>
      <c r="H884" s="91"/>
      <c r="I884" s="91"/>
      <c r="J884" s="91"/>
      <c r="K884" s="91"/>
      <c r="L884" s="91"/>
      <c r="M884" s="91"/>
      <c r="N884" s="91"/>
    </row>
    <row r="885" spans="1:14" s="89" customFormat="1" x14ac:dyDescent="0.25">
      <c r="A885" s="54">
        <f>IF(SUM($A$10:$A$11)=1,0,1)</f>
        <v>1</v>
      </c>
      <c r="B885" s="94"/>
      <c r="C885" s="92"/>
      <c r="D885" s="94"/>
      <c r="E885" s="94"/>
      <c r="F885" s="94"/>
      <c r="G885" s="94"/>
      <c r="H885" s="94"/>
      <c r="I885" s="94"/>
      <c r="J885" s="94"/>
      <c r="K885" s="94"/>
      <c r="L885" s="94"/>
      <c r="M885" s="94"/>
      <c r="N885" s="94"/>
    </row>
    <row r="886" spans="1:14" s="89" customFormat="1" ht="15" customHeight="1" x14ac:dyDescent="0.25">
      <c r="A886" s="54">
        <f>IF(SUM($A$10:$A$11)=1,0,1)</f>
        <v>1</v>
      </c>
      <c r="B886" s="94"/>
      <c r="C886" s="92" t="s">
        <v>112</v>
      </c>
      <c r="D886" s="93"/>
      <c r="E886" s="93"/>
      <c r="F886" s="94"/>
      <c r="G886" s="94"/>
      <c r="H886" s="94"/>
      <c r="I886" s="95"/>
      <c r="J886" s="95"/>
      <c r="K886" s="95"/>
      <c r="L886" s="95"/>
      <c r="M886" s="96"/>
      <c r="N886" s="96"/>
    </row>
    <row r="887" spans="1:14" s="89" customFormat="1" x14ac:dyDescent="0.25">
      <c r="A887" s="54">
        <f>IF(SUM($A$10:$A$11)=1,0,1)</f>
        <v>1</v>
      </c>
      <c r="B887" s="94"/>
      <c r="C887" s="94"/>
      <c r="D887" s="94"/>
      <c r="E887" s="94"/>
      <c r="F887" s="94"/>
      <c r="G887" s="96"/>
      <c r="H887" s="94"/>
      <c r="I887" s="100" t="s">
        <v>119</v>
      </c>
      <c r="J887" s="100"/>
      <c r="K887" s="100"/>
      <c r="L887" s="100"/>
      <c r="M887" s="97"/>
      <c r="N887" s="97"/>
    </row>
  </sheetData>
  <sheetProtection algorithmName="SHA-512" hashValue="Bkq2e7kdAQMHXASPgOPjG4TuHww955SMb8169LMNdVFjS4IZordIjCzIufKeETqWtXqpw8KEBIfFsBsPy30kog==" saltValue="U6N4sP7i0OPfXMvCsw5kqg==" spinCount="100000" sheet="1" objects="1" scenarios="1" formatCells="0" formatColumns="0" formatRows="0" selectLockedCells="1"/>
  <autoFilter ref="A1:A887">
    <filterColumn colId="0">
      <filters>
        <filter val="1"/>
      </filters>
    </filterColumn>
  </autoFilter>
  <mergeCells count="1788">
    <mergeCell ref="B5:N5"/>
    <mergeCell ref="B7:N7"/>
    <mergeCell ref="B13:C13"/>
    <mergeCell ref="D13:L13"/>
    <mergeCell ref="B15:E15"/>
    <mergeCell ref="F15:G15"/>
    <mergeCell ref="H15:I15"/>
    <mergeCell ref="K15:L15"/>
    <mergeCell ref="B64:N65"/>
    <mergeCell ref="F19:G19"/>
    <mergeCell ref="H19:I19"/>
    <mergeCell ref="D20:E25"/>
    <mergeCell ref="F20:G20"/>
    <mergeCell ref="H20:I20"/>
    <mergeCell ref="F21:G21"/>
    <mergeCell ref="H21:I21"/>
    <mergeCell ref="F22:G22"/>
    <mergeCell ref="H22:I22"/>
    <mergeCell ref="F23:G23"/>
    <mergeCell ref="B16:C59"/>
    <mergeCell ref="D16:E19"/>
    <mergeCell ref="F16:G16"/>
    <mergeCell ref="H16:I16"/>
    <mergeCell ref="M16:M59"/>
    <mergeCell ref="N16:N59"/>
    <mergeCell ref="F17:G17"/>
    <mergeCell ref="H17:I17"/>
    <mergeCell ref="F18:G18"/>
    <mergeCell ref="H18:I18"/>
    <mergeCell ref="D29:E29"/>
    <mergeCell ref="F29:G29"/>
    <mergeCell ref="H29:I29"/>
    <mergeCell ref="D30:E30"/>
    <mergeCell ref="F30:G30"/>
    <mergeCell ref="H30:I30"/>
    <mergeCell ref="D27:E27"/>
    <mergeCell ref="F27:G27"/>
    <mergeCell ref="H27:I27"/>
    <mergeCell ref="D28:E28"/>
    <mergeCell ref="F28:G28"/>
    <mergeCell ref="H28:I28"/>
    <mergeCell ref="H23:I23"/>
    <mergeCell ref="F24:G24"/>
    <mergeCell ref="H24:I24"/>
    <mergeCell ref="F25:G25"/>
    <mergeCell ref="H25:I25"/>
    <mergeCell ref="D26:E26"/>
    <mergeCell ref="F26:G26"/>
    <mergeCell ref="H26:I26"/>
    <mergeCell ref="D41:E41"/>
    <mergeCell ref="F41:G41"/>
    <mergeCell ref="H41:I41"/>
    <mergeCell ref="D42:E42"/>
    <mergeCell ref="F42:G42"/>
    <mergeCell ref="H42:I42"/>
    <mergeCell ref="D39:E39"/>
    <mergeCell ref="F39:G39"/>
    <mergeCell ref="H39:I39"/>
    <mergeCell ref="D40:E40"/>
    <mergeCell ref="F40:G40"/>
    <mergeCell ref="H40:I40"/>
    <mergeCell ref="H35:I35"/>
    <mergeCell ref="F36:G36"/>
    <mergeCell ref="H36:I36"/>
    <mergeCell ref="F37:G37"/>
    <mergeCell ref="H37:I37"/>
    <mergeCell ref="F38:G38"/>
    <mergeCell ref="H38:I38"/>
    <mergeCell ref="D31:E38"/>
    <mergeCell ref="F31:G31"/>
    <mergeCell ref="H31:I31"/>
    <mergeCell ref="F32:G32"/>
    <mergeCell ref="H32:I32"/>
    <mergeCell ref="F33:G33"/>
    <mergeCell ref="H33:I33"/>
    <mergeCell ref="F34:G34"/>
    <mergeCell ref="H34:I34"/>
    <mergeCell ref="F35:G35"/>
    <mergeCell ref="D48:E48"/>
    <mergeCell ref="F48:G48"/>
    <mergeCell ref="H48:I48"/>
    <mergeCell ref="D49:E49"/>
    <mergeCell ref="F49:G49"/>
    <mergeCell ref="H49:I49"/>
    <mergeCell ref="D46:E46"/>
    <mergeCell ref="F46:G46"/>
    <mergeCell ref="H46:I46"/>
    <mergeCell ref="D47:E47"/>
    <mergeCell ref="F47:G47"/>
    <mergeCell ref="H47:I47"/>
    <mergeCell ref="D43:E44"/>
    <mergeCell ref="F43:G43"/>
    <mergeCell ref="H43:I43"/>
    <mergeCell ref="F44:G44"/>
    <mergeCell ref="H44:I44"/>
    <mergeCell ref="D45:E45"/>
    <mergeCell ref="F45:G45"/>
    <mergeCell ref="H45:I45"/>
    <mergeCell ref="D56:E56"/>
    <mergeCell ref="F56:G56"/>
    <mergeCell ref="H56:I56"/>
    <mergeCell ref="D57:E57"/>
    <mergeCell ref="F57:G57"/>
    <mergeCell ref="H57:I57"/>
    <mergeCell ref="D52:E52"/>
    <mergeCell ref="F52:G52"/>
    <mergeCell ref="H52:I52"/>
    <mergeCell ref="D53:E55"/>
    <mergeCell ref="F53:G53"/>
    <mergeCell ref="H53:I53"/>
    <mergeCell ref="F54:G54"/>
    <mergeCell ref="H54:I54"/>
    <mergeCell ref="F55:G55"/>
    <mergeCell ref="H55:I55"/>
    <mergeCell ref="D50:E50"/>
    <mergeCell ref="F50:G50"/>
    <mergeCell ref="H50:I50"/>
    <mergeCell ref="D51:E51"/>
    <mergeCell ref="F51:G51"/>
    <mergeCell ref="H51:I51"/>
    <mergeCell ref="I71:L71"/>
    <mergeCell ref="B73:N73"/>
    <mergeCell ref="B75:N75"/>
    <mergeCell ref="B60:C62"/>
    <mergeCell ref="D60:E60"/>
    <mergeCell ref="F60:G60"/>
    <mergeCell ref="H60:I60"/>
    <mergeCell ref="D61:E61"/>
    <mergeCell ref="F61:G61"/>
    <mergeCell ref="H61:I61"/>
    <mergeCell ref="D62:E62"/>
    <mergeCell ref="F62:G62"/>
    <mergeCell ref="H62:I62"/>
    <mergeCell ref="D58:E58"/>
    <mergeCell ref="F58:G58"/>
    <mergeCell ref="H58:I58"/>
    <mergeCell ref="D59:E59"/>
    <mergeCell ref="F59:G59"/>
    <mergeCell ref="H59:I59"/>
    <mergeCell ref="F84:G84"/>
    <mergeCell ref="H84:I84"/>
    <mergeCell ref="D85:E87"/>
    <mergeCell ref="F85:G85"/>
    <mergeCell ref="H85:I85"/>
    <mergeCell ref="M85:M87"/>
    <mergeCell ref="B81:C91"/>
    <mergeCell ref="D81:E84"/>
    <mergeCell ref="F81:G81"/>
    <mergeCell ref="H81:I81"/>
    <mergeCell ref="M81:M84"/>
    <mergeCell ref="N81:N84"/>
    <mergeCell ref="F82:G82"/>
    <mergeCell ref="H82:I82"/>
    <mergeCell ref="F83:G83"/>
    <mergeCell ref="H83:I83"/>
    <mergeCell ref="B78:C78"/>
    <mergeCell ref="D78:L78"/>
    <mergeCell ref="B80:E80"/>
    <mergeCell ref="F80:G80"/>
    <mergeCell ref="H80:I80"/>
    <mergeCell ref="K80:L80"/>
    <mergeCell ref="B92:C103"/>
    <mergeCell ref="D92:E95"/>
    <mergeCell ref="F92:G92"/>
    <mergeCell ref="H92:I92"/>
    <mergeCell ref="M92:M95"/>
    <mergeCell ref="N92:N95"/>
    <mergeCell ref="F93:G93"/>
    <mergeCell ref="H93:I93"/>
    <mergeCell ref="F94:G94"/>
    <mergeCell ref="H94:I94"/>
    <mergeCell ref="F89:G89"/>
    <mergeCell ref="H89:I89"/>
    <mergeCell ref="F90:G90"/>
    <mergeCell ref="H90:I90"/>
    <mergeCell ref="F91:G91"/>
    <mergeCell ref="H91:I91"/>
    <mergeCell ref="N85:N87"/>
    <mergeCell ref="F86:G86"/>
    <mergeCell ref="H86:I86"/>
    <mergeCell ref="F87:G87"/>
    <mergeCell ref="H87:I87"/>
    <mergeCell ref="D88:E91"/>
    <mergeCell ref="F88:G88"/>
    <mergeCell ref="H88:I88"/>
    <mergeCell ref="M88:M91"/>
    <mergeCell ref="N88:N91"/>
    <mergeCell ref="H101:I101"/>
    <mergeCell ref="F102:G102"/>
    <mergeCell ref="H102:I102"/>
    <mergeCell ref="F103:G103"/>
    <mergeCell ref="N96:N99"/>
    <mergeCell ref="F97:G97"/>
    <mergeCell ref="H97:I97"/>
    <mergeCell ref="F98:G98"/>
    <mergeCell ref="H98:I98"/>
    <mergeCell ref="F99:G99"/>
    <mergeCell ref="H99:I99"/>
    <mergeCell ref="F95:G95"/>
    <mergeCell ref="H95:I95"/>
    <mergeCell ref="D96:E99"/>
    <mergeCell ref="F96:G96"/>
    <mergeCell ref="H96:I96"/>
    <mergeCell ref="M96:M99"/>
    <mergeCell ref="B122:E122"/>
    <mergeCell ref="F122:G122"/>
    <mergeCell ref="H122:I122"/>
    <mergeCell ref="K122:L122"/>
    <mergeCell ref="B123:C134"/>
    <mergeCell ref="D123:E126"/>
    <mergeCell ref="F123:G123"/>
    <mergeCell ref="H123:I123"/>
    <mergeCell ref="D127:E130"/>
    <mergeCell ref="F127:G127"/>
    <mergeCell ref="H106:I106"/>
    <mergeCell ref="I113:L113"/>
    <mergeCell ref="B115:N115"/>
    <mergeCell ref="B117:N117"/>
    <mergeCell ref="B120:C120"/>
    <mergeCell ref="D120:L120"/>
    <mergeCell ref="H103:I103"/>
    <mergeCell ref="B104:C106"/>
    <mergeCell ref="D104:E104"/>
    <mergeCell ref="F104:G104"/>
    <mergeCell ref="H104:I104"/>
    <mergeCell ref="D105:E105"/>
    <mergeCell ref="F105:G105"/>
    <mergeCell ref="H105:I105"/>
    <mergeCell ref="D106:E106"/>
    <mergeCell ref="F106:G106"/>
    <mergeCell ref="D100:E103"/>
    <mergeCell ref="F100:G100"/>
    <mergeCell ref="H100:I100"/>
    <mergeCell ref="M100:M103"/>
    <mergeCell ref="N100:N103"/>
    <mergeCell ref="F101:G101"/>
    <mergeCell ref="H127:I127"/>
    <mergeCell ref="M127:M130"/>
    <mergeCell ref="N127:N130"/>
    <mergeCell ref="F128:G128"/>
    <mergeCell ref="H128:I128"/>
    <mergeCell ref="F129:G129"/>
    <mergeCell ref="H129:I129"/>
    <mergeCell ref="F130:G130"/>
    <mergeCell ref="H130:I130"/>
    <mergeCell ref="M123:M126"/>
    <mergeCell ref="N123:N126"/>
    <mergeCell ref="F124:G124"/>
    <mergeCell ref="H124:I124"/>
    <mergeCell ref="F125:G125"/>
    <mergeCell ref="H125:I125"/>
    <mergeCell ref="F126:G126"/>
    <mergeCell ref="H126:I126"/>
    <mergeCell ref="H134:I134"/>
    <mergeCell ref="B135:C146"/>
    <mergeCell ref="D135:E138"/>
    <mergeCell ref="F135:G135"/>
    <mergeCell ref="H135:I135"/>
    <mergeCell ref="M135:M138"/>
    <mergeCell ref="D139:E142"/>
    <mergeCell ref="F139:G139"/>
    <mergeCell ref="H139:I139"/>
    <mergeCell ref="M139:M142"/>
    <mergeCell ref="D131:E134"/>
    <mergeCell ref="F131:G131"/>
    <mergeCell ref="H131:I131"/>
    <mergeCell ref="M131:M134"/>
    <mergeCell ref="N131:N134"/>
    <mergeCell ref="F132:G132"/>
    <mergeCell ref="H132:I132"/>
    <mergeCell ref="F133:G133"/>
    <mergeCell ref="H133:I133"/>
    <mergeCell ref="F134:G134"/>
    <mergeCell ref="H144:I144"/>
    <mergeCell ref="F145:G145"/>
    <mergeCell ref="H145:I145"/>
    <mergeCell ref="F146:G146"/>
    <mergeCell ref="N139:N142"/>
    <mergeCell ref="F140:G140"/>
    <mergeCell ref="H140:I140"/>
    <mergeCell ref="F141:G141"/>
    <mergeCell ref="H141:I141"/>
    <mergeCell ref="F142:G142"/>
    <mergeCell ref="H142:I142"/>
    <mergeCell ref="N135:N138"/>
    <mergeCell ref="F136:G136"/>
    <mergeCell ref="H136:I136"/>
    <mergeCell ref="F137:G137"/>
    <mergeCell ref="H137:I137"/>
    <mergeCell ref="F138:G138"/>
    <mergeCell ref="H138:I138"/>
    <mergeCell ref="B165:E165"/>
    <mergeCell ref="F165:G165"/>
    <mergeCell ref="H165:I165"/>
    <mergeCell ref="K165:L165"/>
    <mergeCell ref="B166:C177"/>
    <mergeCell ref="D166:E169"/>
    <mergeCell ref="F166:G166"/>
    <mergeCell ref="H166:I166"/>
    <mergeCell ref="D170:E173"/>
    <mergeCell ref="F170:G170"/>
    <mergeCell ref="H149:I149"/>
    <mergeCell ref="I156:L156"/>
    <mergeCell ref="B158:N158"/>
    <mergeCell ref="B160:N160"/>
    <mergeCell ref="B163:C163"/>
    <mergeCell ref="D163:L163"/>
    <mergeCell ref="H146:I146"/>
    <mergeCell ref="B147:C149"/>
    <mergeCell ref="D147:E147"/>
    <mergeCell ref="F147:G147"/>
    <mergeCell ref="H147:I147"/>
    <mergeCell ref="D148:E148"/>
    <mergeCell ref="F148:G148"/>
    <mergeCell ref="H148:I148"/>
    <mergeCell ref="D149:E149"/>
    <mergeCell ref="F149:G149"/>
    <mergeCell ref="D143:E146"/>
    <mergeCell ref="F143:G143"/>
    <mergeCell ref="H143:I143"/>
    <mergeCell ref="M143:M146"/>
    <mergeCell ref="N143:N146"/>
    <mergeCell ref="F144:G144"/>
    <mergeCell ref="H170:I170"/>
    <mergeCell ref="M170:M173"/>
    <mergeCell ref="N170:N173"/>
    <mergeCell ref="F171:G171"/>
    <mergeCell ref="H171:I171"/>
    <mergeCell ref="F172:G172"/>
    <mergeCell ref="H172:I172"/>
    <mergeCell ref="F173:G173"/>
    <mergeCell ref="H173:I173"/>
    <mergeCell ref="M166:M169"/>
    <mergeCell ref="N166:N169"/>
    <mergeCell ref="F167:G167"/>
    <mergeCell ref="H167:I167"/>
    <mergeCell ref="F168:G168"/>
    <mergeCell ref="H168:I168"/>
    <mergeCell ref="F169:G169"/>
    <mergeCell ref="H169:I169"/>
    <mergeCell ref="H177:I177"/>
    <mergeCell ref="B178:C189"/>
    <mergeCell ref="D178:E181"/>
    <mergeCell ref="F178:G178"/>
    <mergeCell ref="H178:I178"/>
    <mergeCell ref="M178:M181"/>
    <mergeCell ref="D182:E185"/>
    <mergeCell ref="F182:G182"/>
    <mergeCell ref="H182:I182"/>
    <mergeCell ref="M182:M185"/>
    <mergeCell ref="D174:E177"/>
    <mergeCell ref="F174:G174"/>
    <mergeCell ref="H174:I174"/>
    <mergeCell ref="M174:M177"/>
    <mergeCell ref="N174:N177"/>
    <mergeCell ref="F175:G175"/>
    <mergeCell ref="H175:I175"/>
    <mergeCell ref="F176:G176"/>
    <mergeCell ref="H176:I176"/>
    <mergeCell ref="F177:G177"/>
    <mergeCell ref="H187:I187"/>
    <mergeCell ref="F188:G188"/>
    <mergeCell ref="H188:I188"/>
    <mergeCell ref="F189:G189"/>
    <mergeCell ref="N182:N185"/>
    <mergeCell ref="F183:G183"/>
    <mergeCell ref="H183:I183"/>
    <mergeCell ref="F184:G184"/>
    <mergeCell ref="H184:I184"/>
    <mergeCell ref="F185:G185"/>
    <mergeCell ref="H185:I185"/>
    <mergeCell ref="N178:N181"/>
    <mergeCell ref="F179:G179"/>
    <mergeCell ref="H179:I179"/>
    <mergeCell ref="F180:G180"/>
    <mergeCell ref="H180:I180"/>
    <mergeCell ref="F181:G181"/>
    <mergeCell ref="H181:I181"/>
    <mergeCell ref="B208:E208"/>
    <mergeCell ref="F208:G208"/>
    <mergeCell ref="H208:I208"/>
    <mergeCell ref="K208:L208"/>
    <mergeCell ref="B209:C220"/>
    <mergeCell ref="D209:E212"/>
    <mergeCell ref="F209:G209"/>
    <mergeCell ref="H209:I209"/>
    <mergeCell ref="D213:E216"/>
    <mergeCell ref="F213:G213"/>
    <mergeCell ref="H192:I192"/>
    <mergeCell ref="I199:L199"/>
    <mergeCell ref="B201:N201"/>
    <mergeCell ref="B203:N203"/>
    <mergeCell ref="B206:C206"/>
    <mergeCell ref="D206:L206"/>
    <mergeCell ref="H189:I189"/>
    <mergeCell ref="B190:C192"/>
    <mergeCell ref="D190:E190"/>
    <mergeCell ref="F190:G190"/>
    <mergeCell ref="H190:I190"/>
    <mergeCell ref="D191:E191"/>
    <mergeCell ref="F191:G191"/>
    <mergeCell ref="H191:I191"/>
    <mergeCell ref="D192:E192"/>
    <mergeCell ref="F192:G192"/>
    <mergeCell ref="D186:E189"/>
    <mergeCell ref="F186:G186"/>
    <mergeCell ref="H186:I186"/>
    <mergeCell ref="M186:M189"/>
    <mergeCell ref="N186:N189"/>
    <mergeCell ref="F187:G187"/>
    <mergeCell ref="H213:I213"/>
    <mergeCell ref="M213:M216"/>
    <mergeCell ref="N213:N216"/>
    <mergeCell ref="F214:G214"/>
    <mergeCell ref="H214:I214"/>
    <mergeCell ref="F215:G215"/>
    <mergeCell ref="H215:I215"/>
    <mergeCell ref="F216:G216"/>
    <mergeCell ref="H216:I216"/>
    <mergeCell ref="M209:M212"/>
    <mergeCell ref="N209:N212"/>
    <mergeCell ref="F210:G210"/>
    <mergeCell ref="H210:I210"/>
    <mergeCell ref="F211:G211"/>
    <mergeCell ref="H211:I211"/>
    <mergeCell ref="F212:G212"/>
    <mergeCell ref="H212:I212"/>
    <mergeCell ref="H220:I220"/>
    <mergeCell ref="B221:C232"/>
    <mergeCell ref="D221:E224"/>
    <mergeCell ref="F221:G221"/>
    <mergeCell ref="H221:I221"/>
    <mergeCell ref="M221:M224"/>
    <mergeCell ref="D225:E228"/>
    <mergeCell ref="F225:G225"/>
    <mergeCell ref="H225:I225"/>
    <mergeCell ref="M225:M228"/>
    <mergeCell ref="D217:E220"/>
    <mergeCell ref="F217:G217"/>
    <mergeCell ref="H217:I217"/>
    <mergeCell ref="M217:M220"/>
    <mergeCell ref="N217:N220"/>
    <mergeCell ref="F218:G218"/>
    <mergeCell ref="H218:I218"/>
    <mergeCell ref="F219:G219"/>
    <mergeCell ref="H219:I219"/>
    <mergeCell ref="F220:G220"/>
    <mergeCell ref="H230:I230"/>
    <mergeCell ref="F231:G231"/>
    <mergeCell ref="H231:I231"/>
    <mergeCell ref="F232:G232"/>
    <mergeCell ref="N225:N228"/>
    <mergeCell ref="F226:G226"/>
    <mergeCell ref="H226:I226"/>
    <mergeCell ref="F227:G227"/>
    <mergeCell ref="H227:I227"/>
    <mergeCell ref="F228:G228"/>
    <mergeCell ref="H228:I228"/>
    <mergeCell ref="N221:N224"/>
    <mergeCell ref="F222:G222"/>
    <mergeCell ref="H222:I222"/>
    <mergeCell ref="F223:G223"/>
    <mergeCell ref="H223:I223"/>
    <mergeCell ref="F224:G224"/>
    <mergeCell ref="H224:I224"/>
    <mergeCell ref="B251:E251"/>
    <mergeCell ref="F251:G251"/>
    <mergeCell ref="H251:I251"/>
    <mergeCell ref="K251:L251"/>
    <mergeCell ref="B252:C263"/>
    <mergeCell ref="D252:E255"/>
    <mergeCell ref="F252:G252"/>
    <mergeCell ref="H252:I252"/>
    <mergeCell ref="D256:E259"/>
    <mergeCell ref="F256:G256"/>
    <mergeCell ref="H235:I235"/>
    <mergeCell ref="I242:L242"/>
    <mergeCell ref="B244:N244"/>
    <mergeCell ref="B246:N246"/>
    <mergeCell ref="B249:C249"/>
    <mergeCell ref="D249:L249"/>
    <mergeCell ref="H232:I232"/>
    <mergeCell ref="B233:C235"/>
    <mergeCell ref="D233:E233"/>
    <mergeCell ref="F233:G233"/>
    <mergeCell ref="H233:I233"/>
    <mergeCell ref="D234:E234"/>
    <mergeCell ref="F234:G234"/>
    <mergeCell ref="H234:I234"/>
    <mergeCell ref="D235:E235"/>
    <mergeCell ref="F235:G235"/>
    <mergeCell ref="D229:E232"/>
    <mergeCell ref="F229:G229"/>
    <mergeCell ref="H229:I229"/>
    <mergeCell ref="M229:M232"/>
    <mergeCell ref="N229:N232"/>
    <mergeCell ref="F230:G230"/>
    <mergeCell ref="H256:I256"/>
    <mergeCell ref="M256:M259"/>
    <mergeCell ref="N256:N259"/>
    <mergeCell ref="F257:G257"/>
    <mergeCell ref="H257:I257"/>
    <mergeCell ref="F258:G258"/>
    <mergeCell ref="H258:I258"/>
    <mergeCell ref="F259:G259"/>
    <mergeCell ref="H259:I259"/>
    <mergeCell ref="M252:M255"/>
    <mergeCell ref="N252:N255"/>
    <mergeCell ref="F253:G253"/>
    <mergeCell ref="H253:I253"/>
    <mergeCell ref="F254:G254"/>
    <mergeCell ref="H254:I254"/>
    <mergeCell ref="F255:G255"/>
    <mergeCell ref="H255:I255"/>
    <mergeCell ref="H263:I263"/>
    <mergeCell ref="B264:C275"/>
    <mergeCell ref="D264:E267"/>
    <mergeCell ref="F264:G264"/>
    <mergeCell ref="H264:I264"/>
    <mergeCell ref="M264:M267"/>
    <mergeCell ref="D268:E271"/>
    <mergeCell ref="F268:G268"/>
    <mergeCell ref="H268:I268"/>
    <mergeCell ref="M268:M271"/>
    <mergeCell ref="D260:E263"/>
    <mergeCell ref="F260:G260"/>
    <mergeCell ref="H260:I260"/>
    <mergeCell ref="M260:M263"/>
    <mergeCell ref="N260:N263"/>
    <mergeCell ref="F261:G261"/>
    <mergeCell ref="H261:I261"/>
    <mergeCell ref="F262:G262"/>
    <mergeCell ref="H262:I262"/>
    <mergeCell ref="F263:G263"/>
    <mergeCell ref="H273:I273"/>
    <mergeCell ref="F274:G274"/>
    <mergeCell ref="H274:I274"/>
    <mergeCell ref="F275:G275"/>
    <mergeCell ref="N268:N271"/>
    <mergeCell ref="F269:G269"/>
    <mergeCell ref="H269:I269"/>
    <mergeCell ref="F270:G270"/>
    <mergeCell ref="H270:I270"/>
    <mergeCell ref="F271:G271"/>
    <mergeCell ref="H271:I271"/>
    <mergeCell ref="N264:N267"/>
    <mergeCell ref="F265:G265"/>
    <mergeCell ref="H265:I265"/>
    <mergeCell ref="F266:G266"/>
    <mergeCell ref="H266:I266"/>
    <mergeCell ref="F267:G267"/>
    <mergeCell ref="H267:I267"/>
    <mergeCell ref="B294:E294"/>
    <mergeCell ref="F294:G294"/>
    <mergeCell ref="H294:I294"/>
    <mergeCell ref="K294:L294"/>
    <mergeCell ref="B295:C306"/>
    <mergeCell ref="D295:E298"/>
    <mergeCell ref="F295:G295"/>
    <mergeCell ref="H295:I295"/>
    <mergeCell ref="D299:E302"/>
    <mergeCell ref="F299:G299"/>
    <mergeCell ref="H278:I278"/>
    <mergeCell ref="I285:L285"/>
    <mergeCell ref="B287:N287"/>
    <mergeCell ref="B289:N289"/>
    <mergeCell ref="B292:C292"/>
    <mergeCell ref="D292:L292"/>
    <mergeCell ref="H275:I275"/>
    <mergeCell ref="B276:C278"/>
    <mergeCell ref="D276:E276"/>
    <mergeCell ref="F276:G276"/>
    <mergeCell ref="H276:I276"/>
    <mergeCell ref="D277:E277"/>
    <mergeCell ref="F277:G277"/>
    <mergeCell ref="H277:I277"/>
    <mergeCell ref="D278:E278"/>
    <mergeCell ref="F278:G278"/>
    <mergeCell ref="D272:E275"/>
    <mergeCell ref="F272:G272"/>
    <mergeCell ref="H272:I272"/>
    <mergeCell ref="M272:M275"/>
    <mergeCell ref="N272:N275"/>
    <mergeCell ref="F273:G273"/>
    <mergeCell ref="H299:I299"/>
    <mergeCell ref="M299:M302"/>
    <mergeCell ref="N299:N302"/>
    <mergeCell ref="F300:G300"/>
    <mergeCell ref="H300:I300"/>
    <mergeCell ref="F301:G301"/>
    <mergeCell ref="H301:I301"/>
    <mergeCell ref="F302:G302"/>
    <mergeCell ref="H302:I302"/>
    <mergeCell ref="M295:M298"/>
    <mergeCell ref="N295:N298"/>
    <mergeCell ref="F296:G296"/>
    <mergeCell ref="H296:I296"/>
    <mergeCell ref="F297:G297"/>
    <mergeCell ref="H297:I297"/>
    <mergeCell ref="F298:G298"/>
    <mergeCell ref="H298:I298"/>
    <mergeCell ref="H306:I306"/>
    <mergeCell ref="B307:C318"/>
    <mergeCell ref="D307:E310"/>
    <mergeCell ref="F307:G307"/>
    <mergeCell ref="H307:I307"/>
    <mergeCell ref="M307:M310"/>
    <mergeCell ref="D311:E314"/>
    <mergeCell ref="F311:G311"/>
    <mergeCell ref="H311:I311"/>
    <mergeCell ref="M311:M314"/>
    <mergeCell ref="D303:E306"/>
    <mergeCell ref="F303:G303"/>
    <mergeCell ref="H303:I303"/>
    <mergeCell ref="M303:M306"/>
    <mergeCell ref="N303:N306"/>
    <mergeCell ref="F304:G304"/>
    <mergeCell ref="H304:I304"/>
    <mergeCell ref="F305:G305"/>
    <mergeCell ref="H305:I305"/>
    <mergeCell ref="F306:G306"/>
    <mergeCell ref="H316:I316"/>
    <mergeCell ref="F317:G317"/>
    <mergeCell ref="H317:I317"/>
    <mergeCell ref="F318:G318"/>
    <mergeCell ref="N311:N314"/>
    <mergeCell ref="F312:G312"/>
    <mergeCell ref="H312:I312"/>
    <mergeCell ref="F313:G313"/>
    <mergeCell ref="H313:I313"/>
    <mergeCell ref="F314:G314"/>
    <mergeCell ref="H314:I314"/>
    <mergeCell ref="N307:N310"/>
    <mergeCell ref="F308:G308"/>
    <mergeCell ref="H308:I308"/>
    <mergeCell ref="F309:G309"/>
    <mergeCell ref="H309:I309"/>
    <mergeCell ref="F310:G310"/>
    <mergeCell ref="H310:I310"/>
    <mergeCell ref="B337:E337"/>
    <mergeCell ref="F337:G337"/>
    <mergeCell ref="H337:I337"/>
    <mergeCell ref="K337:L337"/>
    <mergeCell ref="B338:C349"/>
    <mergeCell ref="D338:E341"/>
    <mergeCell ref="F338:G338"/>
    <mergeCell ref="H338:I338"/>
    <mergeCell ref="D342:E345"/>
    <mergeCell ref="F342:G342"/>
    <mergeCell ref="H321:I321"/>
    <mergeCell ref="I328:L328"/>
    <mergeCell ref="B330:N330"/>
    <mergeCell ref="B332:N332"/>
    <mergeCell ref="B335:C335"/>
    <mergeCell ref="D335:L335"/>
    <mergeCell ref="H318:I318"/>
    <mergeCell ref="B319:C321"/>
    <mergeCell ref="D319:E319"/>
    <mergeCell ref="F319:G319"/>
    <mergeCell ref="H319:I319"/>
    <mergeCell ref="D320:E320"/>
    <mergeCell ref="F320:G320"/>
    <mergeCell ref="H320:I320"/>
    <mergeCell ref="D321:E321"/>
    <mergeCell ref="F321:G321"/>
    <mergeCell ref="D315:E318"/>
    <mergeCell ref="F315:G315"/>
    <mergeCell ref="H315:I315"/>
    <mergeCell ref="M315:M318"/>
    <mergeCell ref="N315:N318"/>
    <mergeCell ref="F316:G316"/>
    <mergeCell ref="H342:I342"/>
    <mergeCell ref="M342:M345"/>
    <mergeCell ref="N342:N345"/>
    <mergeCell ref="F343:G343"/>
    <mergeCell ref="H343:I343"/>
    <mergeCell ref="F344:G344"/>
    <mergeCell ref="H344:I344"/>
    <mergeCell ref="F345:G345"/>
    <mergeCell ref="H345:I345"/>
    <mergeCell ref="M338:M341"/>
    <mergeCell ref="N338:N341"/>
    <mergeCell ref="F339:G339"/>
    <mergeCell ref="H339:I339"/>
    <mergeCell ref="F340:G340"/>
    <mergeCell ref="H340:I340"/>
    <mergeCell ref="F341:G341"/>
    <mergeCell ref="H341:I341"/>
    <mergeCell ref="H349:I349"/>
    <mergeCell ref="B350:C361"/>
    <mergeCell ref="D350:E353"/>
    <mergeCell ref="F350:G350"/>
    <mergeCell ref="H350:I350"/>
    <mergeCell ref="M350:M353"/>
    <mergeCell ref="D354:E357"/>
    <mergeCell ref="F354:G354"/>
    <mergeCell ref="H354:I354"/>
    <mergeCell ref="M354:M357"/>
    <mergeCell ref="D346:E349"/>
    <mergeCell ref="F346:G346"/>
    <mergeCell ref="H346:I346"/>
    <mergeCell ref="M346:M349"/>
    <mergeCell ref="N346:N349"/>
    <mergeCell ref="F347:G347"/>
    <mergeCell ref="H347:I347"/>
    <mergeCell ref="F348:G348"/>
    <mergeCell ref="H348:I348"/>
    <mergeCell ref="F349:G349"/>
    <mergeCell ref="H359:I359"/>
    <mergeCell ref="F360:G360"/>
    <mergeCell ref="H360:I360"/>
    <mergeCell ref="F361:G361"/>
    <mergeCell ref="N354:N357"/>
    <mergeCell ref="F355:G355"/>
    <mergeCell ref="H355:I355"/>
    <mergeCell ref="F356:G356"/>
    <mergeCell ref="H356:I356"/>
    <mergeCell ref="F357:G357"/>
    <mergeCell ref="H357:I357"/>
    <mergeCell ref="N350:N353"/>
    <mergeCell ref="F351:G351"/>
    <mergeCell ref="H351:I351"/>
    <mergeCell ref="F352:G352"/>
    <mergeCell ref="H352:I352"/>
    <mergeCell ref="F353:G353"/>
    <mergeCell ref="H353:I353"/>
    <mergeCell ref="B380:E380"/>
    <mergeCell ref="F380:G380"/>
    <mergeCell ref="H380:I380"/>
    <mergeCell ref="K380:L380"/>
    <mergeCell ref="B381:C392"/>
    <mergeCell ref="D381:E384"/>
    <mergeCell ref="F381:G381"/>
    <mergeCell ref="H381:I381"/>
    <mergeCell ref="D385:E388"/>
    <mergeCell ref="F385:G385"/>
    <mergeCell ref="H364:I364"/>
    <mergeCell ref="I371:L371"/>
    <mergeCell ref="B373:N373"/>
    <mergeCell ref="B375:N375"/>
    <mergeCell ref="B378:C378"/>
    <mergeCell ref="D378:L378"/>
    <mergeCell ref="H361:I361"/>
    <mergeCell ref="B362:C364"/>
    <mergeCell ref="D362:E362"/>
    <mergeCell ref="F362:G362"/>
    <mergeCell ref="H362:I362"/>
    <mergeCell ref="D363:E363"/>
    <mergeCell ref="F363:G363"/>
    <mergeCell ref="H363:I363"/>
    <mergeCell ref="D364:E364"/>
    <mergeCell ref="F364:G364"/>
    <mergeCell ref="D358:E361"/>
    <mergeCell ref="F358:G358"/>
    <mergeCell ref="H358:I358"/>
    <mergeCell ref="M358:M361"/>
    <mergeCell ref="N358:N361"/>
    <mergeCell ref="F359:G359"/>
    <mergeCell ref="H385:I385"/>
    <mergeCell ref="M385:M388"/>
    <mergeCell ref="N385:N388"/>
    <mergeCell ref="F386:G386"/>
    <mergeCell ref="H386:I386"/>
    <mergeCell ref="F387:G387"/>
    <mergeCell ref="H387:I387"/>
    <mergeCell ref="F388:G388"/>
    <mergeCell ref="H388:I388"/>
    <mergeCell ref="M381:M384"/>
    <mergeCell ref="N381:N384"/>
    <mergeCell ref="F382:G382"/>
    <mergeCell ref="H382:I382"/>
    <mergeCell ref="F383:G383"/>
    <mergeCell ref="H383:I383"/>
    <mergeCell ref="F384:G384"/>
    <mergeCell ref="H384:I384"/>
    <mergeCell ref="H392:I392"/>
    <mergeCell ref="B393:C404"/>
    <mergeCell ref="D393:E396"/>
    <mergeCell ref="F393:G393"/>
    <mergeCell ref="H393:I393"/>
    <mergeCell ref="M393:M396"/>
    <mergeCell ref="D397:E400"/>
    <mergeCell ref="F397:G397"/>
    <mergeCell ref="H397:I397"/>
    <mergeCell ref="M397:M400"/>
    <mergeCell ref="D389:E392"/>
    <mergeCell ref="F389:G389"/>
    <mergeCell ref="H389:I389"/>
    <mergeCell ref="M389:M392"/>
    <mergeCell ref="N389:N392"/>
    <mergeCell ref="F390:G390"/>
    <mergeCell ref="H390:I390"/>
    <mergeCell ref="F391:G391"/>
    <mergeCell ref="H391:I391"/>
    <mergeCell ref="F392:G392"/>
    <mergeCell ref="H402:I402"/>
    <mergeCell ref="F403:G403"/>
    <mergeCell ref="H403:I403"/>
    <mergeCell ref="F404:G404"/>
    <mergeCell ref="N397:N400"/>
    <mergeCell ref="F398:G398"/>
    <mergeCell ref="H398:I398"/>
    <mergeCell ref="F399:G399"/>
    <mergeCell ref="H399:I399"/>
    <mergeCell ref="F400:G400"/>
    <mergeCell ref="H400:I400"/>
    <mergeCell ref="N393:N396"/>
    <mergeCell ref="F394:G394"/>
    <mergeCell ref="H394:I394"/>
    <mergeCell ref="F395:G395"/>
    <mergeCell ref="H395:I395"/>
    <mergeCell ref="F396:G396"/>
    <mergeCell ref="H396:I396"/>
    <mergeCell ref="B423:E423"/>
    <mergeCell ref="F423:G423"/>
    <mergeCell ref="H423:I423"/>
    <mergeCell ref="K423:L423"/>
    <mergeCell ref="B424:C435"/>
    <mergeCell ref="D424:E427"/>
    <mergeCell ref="F424:G424"/>
    <mergeCell ref="H424:I424"/>
    <mergeCell ref="D428:E431"/>
    <mergeCell ref="F428:G428"/>
    <mergeCell ref="H407:I407"/>
    <mergeCell ref="I414:L414"/>
    <mergeCell ref="B416:N416"/>
    <mergeCell ref="B418:N418"/>
    <mergeCell ref="B421:C421"/>
    <mergeCell ref="D421:L421"/>
    <mergeCell ref="H404:I404"/>
    <mergeCell ref="B405:C407"/>
    <mergeCell ref="D405:E405"/>
    <mergeCell ref="F405:G405"/>
    <mergeCell ref="H405:I405"/>
    <mergeCell ref="D406:E406"/>
    <mergeCell ref="F406:G406"/>
    <mergeCell ref="H406:I406"/>
    <mergeCell ref="D407:E407"/>
    <mergeCell ref="F407:G407"/>
    <mergeCell ref="D401:E404"/>
    <mergeCell ref="F401:G401"/>
    <mergeCell ref="H401:I401"/>
    <mergeCell ref="M401:M404"/>
    <mergeCell ref="N401:N404"/>
    <mergeCell ref="F402:G402"/>
    <mergeCell ref="H428:I428"/>
    <mergeCell ref="M428:M431"/>
    <mergeCell ref="N428:N431"/>
    <mergeCell ref="F429:G429"/>
    <mergeCell ref="H429:I429"/>
    <mergeCell ref="F430:G430"/>
    <mergeCell ref="H430:I430"/>
    <mergeCell ref="F431:G431"/>
    <mergeCell ref="H431:I431"/>
    <mergeCell ref="M424:M427"/>
    <mergeCell ref="N424:N427"/>
    <mergeCell ref="F425:G425"/>
    <mergeCell ref="H425:I425"/>
    <mergeCell ref="F426:G426"/>
    <mergeCell ref="H426:I426"/>
    <mergeCell ref="F427:G427"/>
    <mergeCell ref="H427:I427"/>
    <mergeCell ref="H435:I435"/>
    <mergeCell ref="B436:C447"/>
    <mergeCell ref="D436:E439"/>
    <mergeCell ref="F436:G436"/>
    <mergeCell ref="H436:I436"/>
    <mergeCell ref="M436:M439"/>
    <mergeCell ref="D440:E443"/>
    <mergeCell ref="F440:G440"/>
    <mergeCell ref="H440:I440"/>
    <mergeCell ref="M440:M443"/>
    <mergeCell ref="D432:E435"/>
    <mergeCell ref="F432:G432"/>
    <mergeCell ref="H432:I432"/>
    <mergeCell ref="M432:M435"/>
    <mergeCell ref="N432:N435"/>
    <mergeCell ref="F433:G433"/>
    <mergeCell ref="H433:I433"/>
    <mergeCell ref="F434:G434"/>
    <mergeCell ref="H434:I434"/>
    <mergeCell ref="F435:G435"/>
    <mergeCell ref="H445:I445"/>
    <mergeCell ref="F446:G446"/>
    <mergeCell ref="H446:I446"/>
    <mergeCell ref="F447:G447"/>
    <mergeCell ref="N440:N443"/>
    <mergeCell ref="F441:G441"/>
    <mergeCell ref="H441:I441"/>
    <mergeCell ref="F442:G442"/>
    <mergeCell ref="H442:I442"/>
    <mergeCell ref="F443:G443"/>
    <mergeCell ref="H443:I443"/>
    <mergeCell ref="N436:N439"/>
    <mergeCell ref="F437:G437"/>
    <mergeCell ref="H437:I437"/>
    <mergeCell ref="F438:G438"/>
    <mergeCell ref="H438:I438"/>
    <mergeCell ref="F439:G439"/>
    <mergeCell ref="H439:I439"/>
    <mergeCell ref="B466:E466"/>
    <mergeCell ref="F466:G466"/>
    <mergeCell ref="H466:I466"/>
    <mergeCell ref="K466:L466"/>
    <mergeCell ref="B467:C478"/>
    <mergeCell ref="D467:E470"/>
    <mergeCell ref="F467:G467"/>
    <mergeCell ref="H467:I467"/>
    <mergeCell ref="D471:E474"/>
    <mergeCell ref="F471:G471"/>
    <mergeCell ref="H450:I450"/>
    <mergeCell ref="I457:L457"/>
    <mergeCell ref="B459:N459"/>
    <mergeCell ref="B461:N461"/>
    <mergeCell ref="B464:C464"/>
    <mergeCell ref="D464:L464"/>
    <mergeCell ref="H447:I447"/>
    <mergeCell ref="B448:C450"/>
    <mergeCell ref="D448:E448"/>
    <mergeCell ref="F448:G448"/>
    <mergeCell ref="H448:I448"/>
    <mergeCell ref="D449:E449"/>
    <mergeCell ref="F449:G449"/>
    <mergeCell ref="H449:I449"/>
    <mergeCell ref="D450:E450"/>
    <mergeCell ref="F450:G450"/>
    <mergeCell ref="D444:E447"/>
    <mergeCell ref="F444:G444"/>
    <mergeCell ref="H444:I444"/>
    <mergeCell ref="M444:M447"/>
    <mergeCell ref="N444:N447"/>
    <mergeCell ref="F445:G445"/>
    <mergeCell ref="H471:I471"/>
    <mergeCell ref="M471:M474"/>
    <mergeCell ref="N471:N474"/>
    <mergeCell ref="F472:G472"/>
    <mergeCell ref="H472:I472"/>
    <mergeCell ref="F473:G473"/>
    <mergeCell ref="H473:I473"/>
    <mergeCell ref="F474:G474"/>
    <mergeCell ref="H474:I474"/>
    <mergeCell ref="M467:M470"/>
    <mergeCell ref="N467:N470"/>
    <mergeCell ref="F468:G468"/>
    <mergeCell ref="H468:I468"/>
    <mergeCell ref="F469:G469"/>
    <mergeCell ref="H469:I469"/>
    <mergeCell ref="F470:G470"/>
    <mergeCell ref="H470:I470"/>
    <mergeCell ref="H478:I478"/>
    <mergeCell ref="B479:C490"/>
    <mergeCell ref="D479:E482"/>
    <mergeCell ref="F479:G479"/>
    <mergeCell ref="H479:I479"/>
    <mergeCell ref="M479:M482"/>
    <mergeCell ref="D483:E486"/>
    <mergeCell ref="F483:G483"/>
    <mergeCell ref="H483:I483"/>
    <mergeCell ref="M483:M486"/>
    <mergeCell ref="D475:E478"/>
    <mergeCell ref="F475:G475"/>
    <mergeCell ref="H475:I475"/>
    <mergeCell ref="M475:M478"/>
    <mergeCell ref="N475:N478"/>
    <mergeCell ref="F476:G476"/>
    <mergeCell ref="H476:I476"/>
    <mergeCell ref="F477:G477"/>
    <mergeCell ref="H477:I477"/>
    <mergeCell ref="F478:G478"/>
    <mergeCell ref="H488:I488"/>
    <mergeCell ref="F489:G489"/>
    <mergeCell ref="H489:I489"/>
    <mergeCell ref="F490:G490"/>
    <mergeCell ref="N483:N486"/>
    <mergeCell ref="F484:G484"/>
    <mergeCell ref="H484:I484"/>
    <mergeCell ref="F485:G485"/>
    <mergeCell ref="H485:I485"/>
    <mergeCell ref="F486:G486"/>
    <mergeCell ref="H486:I486"/>
    <mergeCell ref="N479:N482"/>
    <mergeCell ref="F480:G480"/>
    <mergeCell ref="H480:I480"/>
    <mergeCell ref="F481:G481"/>
    <mergeCell ref="H481:I481"/>
    <mergeCell ref="F482:G482"/>
    <mergeCell ref="H482:I482"/>
    <mergeCell ref="B509:E509"/>
    <mergeCell ref="F509:G509"/>
    <mergeCell ref="H509:I509"/>
    <mergeCell ref="K509:L509"/>
    <mergeCell ref="B510:C521"/>
    <mergeCell ref="D510:E513"/>
    <mergeCell ref="F510:G510"/>
    <mergeCell ref="H510:I510"/>
    <mergeCell ref="D514:E517"/>
    <mergeCell ref="F514:G514"/>
    <mergeCell ref="H493:I493"/>
    <mergeCell ref="I500:L500"/>
    <mergeCell ref="B502:N502"/>
    <mergeCell ref="B504:N504"/>
    <mergeCell ref="B507:C507"/>
    <mergeCell ref="D507:L507"/>
    <mergeCell ref="H490:I490"/>
    <mergeCell ref="B491:C493"/>
    <mergeCell ref="D491:E491"/>
    <mergeCell ref="F491:G491"/>
    <mergeCell ref="H491:I491"/>
    <mergeCell ref="D492:E492"/>
    <mergeCell ref="F492:G492"/>
    <mergeCell ref="H492:I492"/>
    <mergeCell ref="D493:E493"/>
    <mergeCell ref="F493:G493"/>
    <mergeCell ref="D487:E490"/>
    <mergeCell ref="F487:G487"/>
    <mergeCell ref="H487:I487"/>
    <mergeCell ref="M487:M490"/>
    <mergeCell ref="N487:N490"/>
    <mergeCell ref="F488:G488"/>
    <mergeCell ref="H514:I514"/>
    <mergeCell ref="M514:M517"/>
    <mergeCell ref="N514:N517"/>
    <mergeCell ref="F515:G515"/>
    <mergeCell ref="H515:I515"/>
    <mergeCell ref="F516:G516"/>
    <mergeCell ref="H516:I516"/>
    <mergeCell ref="F517:G517"/>
    <mergeCell ref="H517:I517"/>
    <mergeCell ref="M510:M513"/>
    <mergeCell ref="N510:N513"/>
    <mergeCell ref="F511:G511"/>
    <mergeCell ref="H511:I511"/>
    <mergeCell ref="F512:G512"/>
    <mergeCell ref="H512:I512"/>
    <mergeCell ref="F513:G513"/>
    <mergeCell ref="H513:I513"/>
    <mergeCell ref="H521:I521"/>
    <mergeCell ref="B522:C533"/>
    <mergeCell ref="D522:E525"/>
    <mergeCell ref="F522:G522"/>
    <mergeCell ref="H522:I522"/>
    <mergeCell ref="M522:M525"/>
    <mergeCell ref="D526:E529"/>
    <mergeCell ref="F526:G526"/>
    <mergeCell ref="H526:I526"/>
    <mergeCell ref="M526:M529"/>
    <mergeCell ref="D518:E521"/>
    <mergeCell ref="F518:G518"/>
    <mergeCell ref="H518:I518"/>
    <mergeCell ref="M518:M521"/>
    <mergeCell ref="N518:N521"/>
    <mergeCell ref="F519:G519"/>
    <mergeCell ref="H519:I519"/>
    <mergeCell ref="F520:G520"/>
    <mergeCell ref="H520:I520"/>
    <mergeCell ref="F521:G521"/>
    <mergeCell ref="H531:I531"/>
    <mergeCell ref="F532:G532"/>
    <mergeCell ref="H532:I532"/>
    <mergeCell ref="F533:G533"/>
    <mergeCell ref="N526:N529"/>
    <mergeCell ref="F527:G527"/>
    <mergeCell ref="H527:I527"/>
    <mergeCell ref="F528:G528"/>
    <mergeCell ref="H528:I528"/>
    <mergeCell ref="F529:G529"/>
    <mergeCell ref="H529:I529"/>
    <mergeCell ref="N522:N525"/>
    <mergeCell ref="F523:G523"/>
    <mergeCell ref="H523:I523"/>
    <mergeCell ref="F524:G524"/>
    <mergeCell ref="H524:I524"/>
    <mergeCell ref="F525:G525"/>
    <mergeCell ref="H525:I525"/>
    <mergeCell ref="B552:E552"/>
    <mergeCell ref="F552:G552"/>
    <mergeCell ref="H552:I552"/>
    <mergeCell ref="K552:L552"/>
    <mergeCell ref="B553:C564"/>
    <mergeCell ref="D553:E556"/>
    <mergeCell ref="F553:G553"/>
    <mergeCell ref="H553:I553"/>
    <mergeCell ref="D557:E560"/>
    <mergeCell ref="F557:G557"/>
    <mergeCell ref="H536:I536"/>
    <mergeCell ref="I543:L543"/>
    <mergeCell ref="B545:N545"/>
    <mergeCell ref="B547:N547"/>
    <mergeCell ref="B550:C550"/>
    <mergeCell ref="D550:L550"/>
    <mergeCell ref="H533:I533"/>
    <mergeCell ref="B534:C536"/>
    <mergeCell ref="D534:E534"/>
    <mergeCell ref="F534:G534"/>
    <mergeCell ref="H534:I534"/>
    <mergeCell ref="D535:E535"/>
    <mergeCell ref="F535:G535"/>
    <mergeCell ref="H535:I535"/>
    <mergeCell ref="D536:E536"/>
    <mergeCell ref="F536:G536"/>
    <mergeCell ref="D530:E533"/>
    <mergeCell ref="F530:G530"/>
    <mergeCell ref="H530:I530"/>
    <mergeCell ref="M530:M533"/>
    <mergeCell ref="N530:N533"/>
    <mergeCell ref="F531:G531"/>
    <mergeCell ref="H557:I557"/>
    <mergeCell ref="M557:M560"/>
    <mergeCell ref="N557:N560"/>
    <mergeCell ref="F558:G558"/>
    <mergeCell ref="H558:I558"/>
    <mergeCell ref="F559:G559"/>
    <mergeCell ref="H559:I559"/>
    <mergeCell ref="F560:G560"/>
    <mergeCell ref="H560:I560"/>
    <mergeCell ref="M553:M556"/>
    <mergeCell ref="N553:N556"/>
    <mergeCell ref="F554:G554"/>
    <mergeCell ref="H554:I554"/>
    <mergeCell ref="F555:G555"/>
    <mergeCell ref="H555:I555"/>
    <mergeCell ref="F556:G556"/>
    <mergeCell ref="H556:I556"/>
    <mergeCell ref="H564:I564"/>
    <mergeCell ref="B565:C576"/>
    <mergeCell ref="D565:E568"/>
    <mergeCell ref="F565:G565"/>
    <mergeCell ref="H565:I565"/>
    <mergeCell ref="M565:M568"/>
    <mergeCell ref="D569:E572"/>
    <mergeCell ref="F569:G569"/>
    <mergeCell ref="H569:I569"/>
    <mergeCell ref="M569:M572"/>
    <mergeCell ref="D561:E564"/>
    <mergeCell ref="F561:G561"/>
    <mergeCell ref="H561:I561"/>
    <mergeCell ref="M561:M564"/>
    <mergeCell ref="N561:N564"/>
    <mergeCell ref="F562:G562"/>
    <mergeCell ref="H562:I562"/>
    <mergeCell ref="F563:G563"/>
    <mergeCell ref="H563:I563"/>
    <mergeCell ref="F564:G564"/>
    <mergeCell ref="H574:I574"/>
    <mergeCell ref="F575:G575"/>
    <mergeCell ref="H575:I575"/>
    <mergeCell ref="F576:G576"/>
    <mergeCell ref="N569:N572"/>
    <mergeCell ref="F570:G570"/>
    <mergeCell ref="H570:I570"/>
    <mergeCell ref="F571:G571"/>
    <mergeCell ref="H571:I571"/>
    <mergeCell ref="F572:G572"/>
    <mergeCell ref="H572:I572"/>
    <mergeCell ref="N565:N568"/>
    <mergeCell ref="F566:G566"/>
    <mergeCell ref="H566:I566"/>
    <mergeCell ref="F567:G567"/>
    <mergeCell ref="H567:I567"/>
    <mergeCell ref="F568:G568"/>
    <mergeCell ref="H568:I568"/>
    <mergeCell ref="B595:E595"/>
    <mergeCell ref="F595:G595"/>
    <mergeCell ref="H595:I595"/>
    <mergeCell ref="K595:L595"/>
    <mergeCell ref="B596:C607"/>
    <mergeCell ref="D596:E599"/>
    <mergeCell ref="F596:G596"/>
    <mergeCell ref="H596:I596"/>
    <mergeCell ref="D600:E603"/>
    <mergeCell ref="F600:G600"/>
    <mergeCell ref="H579:I579"/>
    <mergeCell ref="I586:L586"/>
    <mergeCell ref="B588:N588"/>
    <mergeCell ref="B590:N590"/>
    <mergeCell ref="B593:C593"/>
    <mergeCell ref="D593:L593"/>
    <mergeCell ref="H576:I576"/>
    <mergeCell ref="B577:C579"/>
    <mergeCell ref="D577:E577"/>
    <mergeCell ref="F577:G577"/>
    <mergeCell ref="H577:I577"/>
    <mergeCell ref="D578:E578"/>
    <mergeCell ref="F578:G578"/>
    <mergeCell ref="H578:I578"/>
    <mergeCell ref="D579:E579"/>
    <mergeCell ref="F579:G579"/>
    <mergeCell ref="D573:E576"/>
    <mergeCell ref="F573:G573"/>
    <mergeCell ref="H573:I573"/>
    <mergeCell ref="M573:M576"/>
    <mergeCell ref="N573:N576"/>
    <mergeCell ref="F574:G574"/>
    <mergeCell ref="H600:I600"/>
    <mergeCell ref="M600:M603"/>
    <mergeCell ref="N600:N603"/>
    <mergeCell ref="F601:G601"/>
    <mergeCell ref="H601:I601"/>
    <mergeCell ref="F602:G602"/>
    <mergeCell ref="H602:I602"/>
    <mergeCell ref="F603:G603"/>
    <mergeCell ref="H603:I603"/>
    <mergeCell ref="M596:M599"/>
    <mergeCell ref="N596:N599"/>
    <mergeCell ref="F597:G597"/>
    <mergeCell ref="H597:I597"/>
    <mergeCell ref="F598:G598"/>
    <mergeCell ref="H598:I598"/>
    <mergeCell ref="F599:G599"/>
    <mergeCell ref="H599:I599"/>
    <mergeCell ref="H607:I607"/>
    <mergeCell ref="B608:C619"/>
    <mergeCell ref="D608:E611"/>
    <mergeCell ref="F608:G608"/>
    <mergeCell ref="H608:I608"/>
    <mergeCell ref="M608:M611"/>
    <mergeCell ref="D612:E615"/>
    <mergeCell ref="F612:G612"/>
    <mergeCell ref="H612:I612"/>
    <mergeCell ref="M612:M615"/>
    <mergeCell ref="D604:E607"/>
    <mergeCell ref="F604:G604"/>
    <mergeCell ref="H604:I604"/>
    <mergeCell ref="M604:M607"/>
    <mergeCell ref="N604:N607"/>
    <mergeCell ref="F605:G605"/>
    <mergeCell ref="H605:I605"/>
    <mergeCell ref="F606:G606"/>
    <mergeCell ref="H606:I606"/>
    <mergeCell ref="F607:G607"/>
    <mergeCell ref="H617:I617"/>
    <mergeCell ref="F618:G618"/>
    <mergeCell ref="H618:I618"/>
    <mergeCell ref="F619:G619"/>
    <mergeCell ref="N612:N615"/>
    <mergeCell ref="F613:G613"/>
    <mergeCell ref="H613:I613"/>
    <mergeCell ref="F614:G614"/>
    <mergeCell ref="H614:I614"/>
    <mergeCell ref="F615:G615"/>
    <mergeCell ref="H615:I615"/>
    <mergeCell ref="N608:N611"/>
    <mergeCell ref="F609:G609"/>
    <mergeCell ref="H609:I609"/>
    <mergeCell ref="F610:G610"/>
    <mergeCell ref="H610:I610"/>
    <mergeCell ref="F611:G611"/>
    <mergeCell ref="H611:I611"/>
    <mergeCell ref="B638:E638"/>
    <mergeCell ref="F638:G638"/>
    <mergeCell ref="H638:I638"/>
    <mergeCell ref="K638:L638"/>
    <mergeCell ref="B639:C650"/>
    <mergeCell ref="D639:E642"/>
    <mergeCell ref="F639:G639"/>
    <mergeCell ref="H639:I639"/>
    <mergeCell ref="D643:E646"/>
    <mergeCell ref="F643:G643"/>
    <mergeCell ref="H622:I622"/>
    <mergeCell ref="I629:L629"/>
    <mergeCell ref="B631:N631"/>
    <mergeCell ref="B633:N633"/>
    <mergeCell ref="B636:C636"/>
    <mergeCell ref="D636:L636"/>
    <mergeCell ref="H619:I619"/>
    <mergeCell ref="B620:C622"/>
    <mergeCell ref="D620:E620"/>
    <mergeCell ref="F620:G620"/>
    <mergeCell ref="H620:I620"/>
    <mergeCell ref="D621:E621"/>
    <mergeCell ref="F621:G621"/>
    <mergeCell ref="H621:I621"/>
    <mergeCell ref="D622:E622"/>
    <mergeCell ref="F622:G622"/>
    <mergeCell ref="D616:E619"/>
    <mergeCell ref="F616:G616"/>
    <mergeCell ref="H616:I616"/>
    <mergeCell ref="M616:M619"/>
    <mergeCell ref="N616:N619"/>
    <mergeCell ref="F617:G617"/>
    <mergeCell ref="H643:I643"/>
    <mergeCell ref="M643:M646"/>
    <mergeCell ref="N643:N646"/>
    <mergeCell ref="F644:G644"/>
    <mergeCell ref="H644:I644"/>
    <mergeCell ref="F645:G645"/>
    <mergeCell ref="H645:I645"/>
    <mergeCell ref="F646:G646"/>
    <mergeCell ref="H646:I646"/>
    <mergeCell ref="M639:M642"/>
    <mergeCell ref="N639:N642"/>
    <mergeCell ref="F640:G640"/>
    <mergeCell ref="H640:I640"/>
    <mergeCell ref="F641:G641"/>
    <mergeCell ref="H641:I641"/>
    <mergeCell ref="F642:G642"/>
    <mergeCell ref="H642:I642"/>
    <mergeCell ref="H650:I650"/>
    <mergeCell ref="B651:C662"/>
    <mergeCell ref="D651:E654"/>
    <mergeCell ref="F651:G651"/>
    <mergeCell ref="H651:I651"/>
    <mergeCell ref="M651:M654"/>
    <mergeCell ref="D655:E658"/>
    <mergeCell ref="F655:G655"/>
    <mergeCell ref="H655:I655"/>
    <mergeCell ref="M655:M658"/>
    <mergeCell ref="D647:E650"/>
    <mergeCell ref="F647:G647"/>
    <mergeCell ref="H647:I647"/>
    <mergeCell ref="M647:M650"/>
    <mergeCell ref="N647:N650"/>
    <mergeCell ref="F648:G648"/>
    <mergeCell ref="H648:I648"/>
    <mergeCell ref="F649:G649"/>
    <mergeCell ref="H649:I649"/>
    <mergeCell ref="F650:G650"/>
    <mergeCell ref="H660:I660"/>
    <mergeCell ref="F661:G661"/>
    <mergeCell ref="H661:I661"/>
    <mergeCell ref="F662:G662"/>
    <mergeCell ref="N655:N658"/>
    <mergeCell ref="F656:G656"/>
    <mergeCell ref="H656:I656"/>
    <mergeCell ref="F657:G657"/>
    <mergeCell ref="H657:I657"/>
    <mergeCell ref="F658:G658"/>
    <mergeCell ref="H658:I658"/>
    <mergeCell ref="N651:N654"/>
    <mergeCell ref="F652:G652"/>
    <mergeCell ref="H652:I652"/>
    <mergeCell ref="F653:G653"/>
    <mergeCell ref="H653:I653"/>
    <mergeCell ref="F654:G654"/>
    <mergeCell ref="H654:I654"/>
    <mergeCell ref="B681:E681"/>
    <mergeCell ref="F681:G681"/>
    <mergeCell ref="H681:I681"/>
    <mergeCell ref="K681:L681"/>
    <mergeCell ref="B682:C693"/>
    <mergeCell ref="D682:E685"/>
    <mergeCell ref="F682:G682"/>
    <mergeCell ref="H682:I682"/>
    <mergeCell ref="D686:E689"/>
    <mergeCell ref="F686:G686"/>
    <mergeCell ref="H665:I665"/>
    <mergeCell ref="I672:L672"/>
    <mergeCell ref="B674:N674"/>
    <mergeCell ref="B676:N676"/>
    <mergeCell ref="B679:C679"/>
    <mergeCell ref="D679:L679"/>
    <mergeCell ref="H662:I662"/>
    <mergeCell ref="B663:C665"/>
    <mergeCell ref="D663:E663"/>
    <mergeCell ref="F663:G663"/>
    <mergeCell ref="H663:I663"/>
    <mergeCell ref="D664:E664"/>
    <mergeCell ref="F664:G664"/>
    <mergeCell ref="H664:I664"/>
    <mergeCell ref="D665:E665"/>
    <mergeCell ref="F665:G665"/>
    <mergeCell ref="D659:E662"/>
    <mergeCell ref="F659:G659"/>
    <mergeCell ref="H659:I659"/>
    <mergeCell ref="M659:M662"/>
    <mergeCell ref="N659:N662"/>
    <mergeCell ref="F660:G660"/>
    <mergeCell ref="H686:I686"/>
    <mergeCell ref="M686:M689"/>
    <mergeCell ref="N686:N689"/>
    <mergeCell ref="F687:G687"/>
    <mergeCell ref="H687:I687"/>
    <mergeCell ref="F688:G688"/>
    <mergeCell ref="H688:I688"/>
    <mergeCell ref="F689:G689"/>
    <mergeCell ref="H689:I689"/>
    <mergeCell ref="M682:M685"/>
    <mergeCell ref="N682:N685"/>
    <mergeCell ref="F683:G683"/>
    <mergeCell ref="H683:I683"/>
    <mergeCell ref="F684:G684"/>
    <mergeCell ref="H684:I684"/>
    <mergeCell ref="F685:G685"/>
    <mergeCell ref="H685:I685"/>
    <mergeCell ref="H693:I693"/>
    <mergeCell ref="B694:C705"/>
    <mergeCell ref="D694:E697"/>
    <mergeCell ref="F694:G694"/>
    <mergeCell ref="H694:I694"/>
    <mergeCell ref="M694:M697"/>
    <mergeCell ref="D698:E701"/>
    <mergeCell ref="F698:G698"/>
    <mergeCell ref="H698:I698"/>
    <mergeCell ref="M698:M701"/>
    <mergeCell ref="D690:E693"/>
    <mergeCell ref="F690:G690"/>
    <mergeCell ref="H690:I690"/>
    <mergeCell ref="M690:M693"/>
    <mergeCell ref="N690:N693"/>
    <mergeCell ref="F691:G691"/>
    <mergeCell ref="H691:I691"/>
    <mergeCell ref="F692:G692"/>
    <mergeCell ref="H692:I692"/>
    <mergeCell ref="F693:G693"/>
    <mergeCell ref="H703:I703"/>
    <mergeCell ref="F704:G704"/>
    <mergeCell ref="H704:I704"/>
    <mergeCell ref="F705:G705"/>
    <mergeCell ref="N698:N701"/>
    <mergeCell ref="F699:G699"/>
    <mergeCell ref="H699:I699"/>
    <mergeCell ref="F700:G700"/>
    <mergeCell ref="H700:I700"/>
    <mergeCell ref="F701:G701"/>
    <mergeCell ref="H701:I701"/>
    <mergeCell ref="N694:N697"/>
    <mergeCell ref="F695:G695"/>
    <mergeCell ref="H695:I695"/>
    <mergeCell ref="F696:G696"/>
    <mergeCell ref="H696:I696"/>
    <mergeCell ref="F697:G697"/>
    <mergeCell ref="H697:I697"/>
    <mergeCell ref="B724:E724"/>
    <mergeCell ref="F724:G724"/>
    <mergeCell ref="H724:I724"/>
    <mergeCell ref="K724:L724"/>
    <mergeCell ref="B725:C736"/>
    <mergeCell ref="D725:E728"/>
    <mergeCell ref="F725:G725"/>
    <mergeCell ref="H725:I725"/>
    <mergeCell ref="D729:E732"/>
    <mergeCell ref="F729:G729"/>
    <mergeCell ref="H708:I708"/>
    <mergeCell ref="I715:L715"/>
    <mergeCell ref="B717:N717"/>
    <mergeCell ref="B719:N719"/>
    <mergeCell ref="B722:C722"/>
    <mergeCell ref="D722:L722"/>
    <mergeCell ref="H705:I705"/>
    <mergeCell ref="B706:C708"/>
    <mergeCell ref="D706:E706"/>
    <mergeCell ref="F706:G706"/>
    <mergeCell ref="H706:I706"/>
    <mergeCell ref="D707:E707"/>
    <mergeCell ref="F707:G707"/>
    <mergeCell ref="H707:I707"/>
    <mergeCell ref="D708:E708"/>
    <mergeCell ref="F708:G708"/>
    <mergeCell ref="D702:E705"/>
    <mergeCell ref="F702:G702"/>
    <mergeCell ref="H702:I702"/>
    <mergeCell ref="M702:M705"/>
    <mergeCell ref="N702:N705"/>
    <mergeCell ref="F703:G703"/>
    <mergeCell ref="H729:I729"/>
    <mergeCell ref="M729:M732"/>
    <mergeCell ref="N729:N732"/>
    <mergeCell ref="F730:G730"/>
    <mergeCell ref="H730:I730"/>
    <mergeCell ref="F731:G731"/>
    <mergeCell ref="H731:I731"/>
    <mergeCell ref="F732:G732"/>
    <mergeCell ref="H732:I732"/>
    <mergeCell ref="M725:M728"/>
    <mergeCell ref="N725:N728"/>
    <mergeCell ref="F726:G726"/>
    <mergeCell ref="H726:I726"/>
    <mergeCell ref="F727:G727"/>
    <mergeCell ref="H727:I727"/>
    <mergeCell ref="F728:G728"/>
    <mergeCell ref="H728:I728"/>
    <mergeCell ref="H736:I736"/>
    <mergeCell ref="B737:C748"/>
    <mergeCell ref="D737:E740"/>
    <mergeCell ref="F737:G737"/>
    <mergeCell ref="H737:I737"/>
    <mergeCell ref="M737:M740"/>
    <mergeCell ref="D741:E744"/>
    <mergeCell ref="F741:G741"/>
    <mergeCell ref="H741:I741"/>
    <mergeCell ref="M741:M744"/>
    <mergeCell ref="D733:E736"/>
    <mergeCell ref="F733:G733"/>
    <mergeCell ref="H733:I733"/>
    <mergeCell ref="M733:M736"/>
    <mergeCell ref="N733:N736"/>
    <mergeCell ref="F734:G734"/>
    <mergeCell ref="H734:I734"/>
    <mergeCell ref="F735:G735"/>
    <mergeCell ref="H735:I735"/>
    <mergeCell ref="F736:G736"/>
    <mergeCell ref="H746:I746"/>
    <mergeCell ref="F747:G747"/>
    <mergeCell ref="H747:I747"/>
    <mergeCell ref="F748:G748"/>
    <mergeCell ref="N741:N744"/>
    <mergeCell ref="F742:G742"/>
    <mergeCell ref="H742:I742"/>
    <mergeCell ref="F743:G743"/>
    <mergeCell ref="H743:I743"/>
    <mergeCell ref="F744:G744"/>
    <mergeCell ref="H744:I744"/>
    <mergeCell ref="N737:N740"/>
    <mergeCell ref="F738:G738"/>
    <mergeCell ref="H738:I738"/>
    <mergeCell ref="F739:G739"/>
    <mergeCell ref="H739:I739"/>
    <mergeCell ref="F740:G740"/>
    <mergeCell ref="H740:I740"/>
    <mergeCell ref="B767:E767"/>
    <mergeCell ref="F767:G767"/>
    <mergeCell ref="H767:I767"/>
    <mergeCell ref="K767:L767"/>
    <mergeCell ref="B768:C779"/>
    <mergeCell ref="D768:E771"/>
    <mergeCell ref="F768:G768"/>
    <mergeCell ref="H768:I768"/>
    <mergeCell ref="D772:E775"/>
    <mergeCell ref="F772:G772"/>
    <mergeCell ref="H751:I751"/>
    <mergeCell ref="I758:L758"/>
    <mergeCell ref="B760:N760"/>
    <mergeCell ref="B762:N762"/>
    <mergeCell ref="B765:C765"/>
    <mergeCell ref="D765:L765"/>
    <mergeCell ref="H748:I748"/>
    <mergeCell ref="B749:C751"/>
    <mergeCell ref="D749:E749"/>
    <mergeCell ref="F749:G749"/>
    <mergeCell ref="H749:I749"/>
    <mergeCell ref="D750:E750"/>
    <mergeCell ref="F750:G750"/>
    <mergeCell ref="H750:I750"/>
    <mergeCell ref="D751:E751"/>
    <mergeCell ref="F751:G751"/>
    <mergeCell ref="D745:E748"/>
    <mergeCell ref="F745:G745"/>
    <mergeCell ref="H745:I745"/>
    <mergeCell ref="M745:M748"/>
    <mergeCell ref="N745:N748"/>
    <mergeCell ref="F746:G746"/>
    <mergeCell ref="H772:I772"/>
    <mergeCell ref="M772:M775"/>
    <mergeCell ref="N772:N775"/>
    <mergeCell ref="F773:G773"/>
    <mergeCell ref="H773:I773"/>
    <mergeCell ref="F774:G774"/>
    <mergeCell ref="H774:I774"/>
    <mergeCell ref="F775:G775"/>
    <mergeCell ref="H775:I775"/>
    <mergeCell ref="M768:M771"/>
    <mergeCell ref="N768:N771"/>
    <mergeCell ref="F769:G769"/>
    <mergeCell ref="H769:I769"/>
    <mergeCell ref="F770:G770"/>
    <mergeCell ref="H770:I770"/>
    <mergeCell ref="F771:G771"/>
    <mergeCell ref="H771:I771"/>
    <mergeCell ref="H779:I779"/>
    <mergeCell ref="B780:C791"/>
    <mergeCell ref="D780:E783"/>
    <mergeCell ref="F780:G780"/>
    <mergeCell ref="H780:I780"/>
    <mergeCell ref="M780:M783"/>
    <mergeCell ref="D784:E787"/>
    <mergeCell ref="F784:G784"/>
    <mergeCell ref="H784:I784"/>
    <mergeCell ref="M784:M787"/>
    <mergeCell ref="D776:E779"/>
    <mergeCell ref="F776:G776"/>
    <mergeCell ref="H776:I776"/>
    <mergeCell ref="M776:M779"/>
    <mergeCell ref="N776:N779"/>
    <mergeCell ref="F777:G777"/>
    <mergeCell ref="H777:I777"/>
    <mergeCell ref="F778:G778"/>
    <mergeCell ref="H778:I778"/>
    <mergeCell ref="F779:G779"/>
    <mergeCell ref="H789:I789"/>
    <mergeCell ref="F790:G790"/>
    <mergeCell ref="H790:I790"/>
    <mergeCell ref="F791:G791"/>
    <mergeCell ref="N784:N787"/>
    <mergeCell ref="F785:G785"/>
    <mergeCell ref="H785:I785"/>
    <mergeCell ref="F786:G786"/>
    <mergeCell ref="H786:I786"/>
    <mergeCell ref="F787:G787"/>
    <mergeCell ref="H787:I787"/>
    <mergeCell ref="N780:N783"/>
    <mergeCell ref="F781:G781"/>
    <mergeCell ref="H781:I781"/>
    <mergeCell ref="F782:G782"/>
    <mergeCell ref="H782:I782"/>
    <mergeCell ref="F783:G783"/>
    <mergeCell ref="H783:I783"/>
    <mergeCell ref="B810:E810"/>
    <mergeCell ref="F810:G810"/>
    <mergeCell ref="H810:I810"/>
    <mergeCell ref="K810:L810"/>
    <mergeCell ref="B811:C822"/>
    <mergeCell ref="D811:E814"/>
    <mergeCell ref="F811:G811"/>
    <mergeCell ref="H811:I811"/>
    <mergeCell ref="D815:E818"/>
    <mergeCell ref="F815:G815"/>
    <mergeCell ref="H794:I794"/>
    <mergeCell ref="I801:L801"/>
    <mergeCell ref="B803:N803"/>
    <mergeCell ref="B805:N805"/>
    <mergeCell ref="B808:C808"/>
    <mergeCell ref="D808:L808"/>
    <mergeCell ref="H791:I791"/>
    <mergeCell ref="B792:C794"/>
    <mergeCell ref="D792:E792"/>
    <mergeCell ref="F792:G792"/>
    <mergeCell ref="H792:I792"/>
    <mergeCell ref="D793:E793"/>
    <mergeCell ref="F793:G793"/>
    <mergeCell ref="H793:I793"/>
    <mergeCell ref="D794:E794"/>
    <mergeCell ref="F794:G794"/>
    <mergeCell ref="D788:E791"/>
    <mergeCell ref="F788:G788"/>
    <mergeCell ref="H788:I788"/>
    <mergeCell ref="M788:M791"/>
    <mergeCell ref="N788:N791"/>
    <mergeCell ref="F789:G789"/>
    <mergeCell ref="H815:I815"/>
    <mergeCell ref="M815:M818"/>
    <mergeCell ref="N815:N818"/>
    <mergeCell ref="F816:G816"/>
    <mergeCell ref="H816:I816"/>
    <mergeCell ref="F817:G817"/>
    <mergeCell ref="H817:I817"/>
    <mergeCell ref="F818:G818"/>
    <mergeCell ref="H818:I818"/>
    <mergeCell ref="M811:M814"/>
    <mergeCell ref="N811:N814"/>
    <mergeCell ref="F812:G812"/>
    <mergeCell ref="H812:I812"/>
    <mergeCell ref="F813:G813"/>
    <mergeCell ref="H813:I813"/>
    <mergeCell ref="F814:G814"/>
    <mergeCell ref="H814:I814"/>
    <mergeCell ref="H822:I822"/>
    <mergeCell ref="B823:C834"/>
    <mergeCell ref="D823:E826"/>
    <mergeCell ref="F823:G823"/>
    <mergeCell ref="H823:I823"/>
    <mergeCell ref="M823:M826"/>
    <mergeCell ref="D827:E830"/>
    <mergeCell ref="F827:G827"/>
    <mergeCell ref="H827:I827"/>
    <mergeCell ref="M827:M830"/>
    <mergeCell ref="D819:E822"/>
    <mergeCell ref="F819:G819"/>
    <mergeCell ref="H819:I819"/>
    <mergeCell ref="M819:M822"/>
    <mergeCell ref="N819:N822"/>
    <mergeCell ref="F820:G820"/>
    <mergeCell ref="H820:I820"/>
    <mergeCell ref="F821:G821"/>
    <mergeCell ref="H821:I821"/>
    <mergeCell ref="F822:G822"/>
    <mergeCell ref="H832:I832"/>
    <mergeCell ref="F833:G833"/>
    <mergeCell ref="H833:I833"/>
    <mergeCell ref="F834:G834"/>
    <mergeCell ref="N827:N830"/>
    <mergeCell ref="F828:G828"/>
    <mergeCell ref="H828:I828"/>
    <mergeCell ref="F829:G829"/>
    <mergeCell ref="H829:I829"/>
    <mergeCell ref="F830:G830"/>
    <mergeCell ref="H830:I830"/>
    <mergeCell ref="N823:N826"/>
    <mergeCell ref="F824:G824"/>
    <mergeCell ref="H824:I824"/>
    <mergeCell ref="F825:G825"/>
    <mergeCell ref="H825:I825"/>
    <mergeCell ref="F826:G826"/>
    <mergeCell ref="H826:I826"/>
    <mergeCell ref="B853:E853"/>
    <mergeCell ref="F853:G853"/>
    <mergeCell ref="H853:I853"/>
    <mergeCell ref="K853:L853"/>
    <mergeCell ref="B854:C865"/>
    <mergeCell ref="D854:E857"/>
    <mergeCell ref="F854:G854"/>
    <mergeCell ref="H854:I854"/>
    <mergeCell ref="D858:E861"/>
    <mergeCell ref="F858:G858"/>
    <mergeCell ref="H837:I837"/>
    <mergeCell ref="I844:L844"/>
    <mergeCell ref="B846:N846"/>
    <mergeCell ref="B848:N848"/>
    <mergeCell ref="B851:C851"/>
    <mergeCell ref="D851:L851"/>
    <mergeCell ref="H834:I834"/>
    <mergeCell ref="B835:C837"/>
    <mergeCell ref="D835:E835"/>
    <mergeCell ref="F835:G835"/>
    <mergeCell ref="H835:I835"/>
    <mergeCell ref="D836:E836"/>
    <mergeCell ref="F836:G836"/>
    <mergeCell ref="H836:I836"/>
    <mergeCell ref="D837:E837"/>
    <mergeCell ref="F837:G837"/>
    <mergeCell ref="D831:E834"/>
    <mergeCell ref="F831:G831"/>
    <mergeCell ref="H831:I831"/>
    <mergeCell ref="M831:M834"/>
    <mergeCell ref="N831:N834"/>
    <mergeCell ref="F832:G832"/>
    <mergeCell ref="H864:I864"/>
    <mergeCell ref="F865:G865"/>
    <mergeCell ref="H858:I858"/>
    <mergeCell ref="M858:M861"/>
    <mergeCell ref="N858:N861"/>
    <mergeCell ref="F859:G859"/>
    <mergeCell ref="H859:I859"/>
    <mergeCell ref="F860:G860"/>
    <mergeCell ref="H860:I860"/>
    <mergeCell ref="F861:G861"/>
    <mergeCell ref="H861:I861"/>
    <mergeCell ref="M854:M857"/>
    <mergeCell ref="N854:N857"/>
    <mergeCell ref="F855:G855"/>
    <mergeCell ref="H855:I855"/>
    <mergeCell ref="F856:G856"/>
    <mergeCell ref="H856:I856"/>
    <mergeCell ref="F857:G857"/>
    <mergeCell ref="H857:I857"/>
    <mergeCell ref="N870:N873"/>
    <mergeCell ref="F871:G871"/>
    <mergeCell ref="H871:I871"/>
    <mergeCell ref="F872:G872"/>
    <mergeCell ref="H872:I872"/>
    <mergeCell ref="F873:G873"/>
    <mergeCell ref="H873:I873"/>
    <mergeCell ref="N866:N869"/>
    <mergeCell ref="F867:G867"/>
    <mergeCell ref="H867:I867"/>
    <mergeCell ref="F868:G868"/>
    <mergeCell ref="H868:I868"/>
    <mergeCell ref="F869:G869"/>
    <mergeCell ref="H869:I869"/>
    <mergeCell ref="H865:I865"/>
    <mergeCell ref="B866:C877"/>
    <mergeCell ref="D866:E869"/>
    <mergeCell ref="F866:G866"/>
    <mergeCell ref="H866:I866"/>
    <mergeCell ref="M866:M869"/>
    <mergeCell ref="D870:E873"/>
    <mergeCell ref="F870:G870"/>
    <mergeCell ref="H870:I870"/>
    <mergeCell ref="M870:M873"/>
    <mergeCell ref="D862:E865"/>
    <mergeCell ref="F862:G862"/>
    <mergeCell ref="H862:I862"/>
    <mergeCell ref="M862:M865"/>
    <mergeCell ref="N862:N865"/>
    <mergeCell ref="F863:G863"/>
    <mergeCell ref="H863:I863"/>
    <mergeCell ref="F864:G864"/>
    <mergeCell ref="H880:I880"/>
    <mergeCell ref="I887:L887"/>
    <mergeCell ref="H877:I877"/>
    <mergeCell ref="B878:C880"/>
    <mergeCell ref="D878:E878"/>
    <mergeCell ref="F878:G878"/>
    <mergeCell ref="H878:I878"/>
    <mergeCell ref="D879:E879"/>
    <mergeCell ref="F879:G879"/>
    <mergeCell ref="H879:I879"/>
    <mergeCell ref="D880:E880"/>
    <mergeCell ref="F880:G880"/>
    <mergeCell ref="D874:E877"/>
    <mergeCell ref="F874:G874"/>
    <mergeCell ref="H874:I874"/>
    <mergeCell ref="M874:M877"/>
    <mergeCell ref="N874:N877"/>
    <mergeCell ref="F875:G875"/>
    <mergeCell ref="H875:I875"/>
    <mergeCell ref="F876:G876"/>
    <mergeCell ref="H876:I876"/>
    <mergeCell ref="F877:G877"/>
  </mergeCells>
  <dataValidations count="1">
    <dataValidation type="list" allowBlank="1" showInputMessage="1" showErrorMessage="1" sqref="K123:K149 K854:K880 K811:K837 K768:K794 K725:K751 K682:K708 K639:K665 K596:K622 K553:K579 K510:K536 K467:K493 K424:K450 K381:K407 K338:K364 K295:K321 K252:K278 K209:K235 K166:K192 K16:K62 K81:K106">
      <formula1>"hodnota:,áno/nie:"</formula1>
    </dataValidation>
  </dataValidations>
  <printOptions horizontalCentered="1"/>
  <pageMargins left="0.19685039370078741" right="0.19685039370078741" top="0.39370078740157483" bottom="0.39370078740157483" header="0.31496062992125984" footer="0.31496062992125984"/>
  <pageSetup paperSize="9" scale="85" fitToHeight="1000" orientation="landscape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1</vt:lpstr>
      <vt:lpstr>'Príloha č. 1'!Oblasť_tlače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Pálovicsová</dc:creator>
  <cp:lastModifiedBy>Ing. Zuzana Pálovicsová</cp:lastModifiedBy>
  <dcterms:created xsi:type="dcterms:W3CDTF">2019-03-25T11:08:43Z</dcterms:created>
  <dcterms:modified xsi:type="dcterms:W3CDTF">2019-06-10T08:01:36Z</dcterms:modified>
</cp:coreProperties>
</file>